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13" r:id="rId2"/>
  </sheets>
  <definedNames>
    <definedName name="_xlnm._FilterDatabase" localSheetId="0" hidden="1">Sheet1!$A$1:$R$200</definedName>
  </definedNames>
  <calcPr calcId="125725"/>
</workbook>
</file>

<file path=xl/calcChain.xml><?xml version="1.0" encoding="utf-8"?>
<calcChain xmlns="http://schemas.openxmlformats.org/spreadsheetml/2006/main">
  <c r="U199" i="1"/>
  <c r="U201"/>
  <c r="U203"/>
  <c r="T6"/>
  <c r="U6" s="1"/>
  <c r="T7"/>
  <c r="U7" s="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1"/>
  <c r="U61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4"/>
  <c r="U104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112"/>
  <c r="U112" s="1"/>
  <c r="T113"/>
  <c r="U113" s="1"/>
  <c r="T114"/>
  <c r="U114" s="1"/>
  <c r="T115"/>
  <c r="U115" s="1"/>
  <c r="T116"/>
  <c r="U116" s="1"/>
  <c r="T117"/>
  <c r="U117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32"/>
  <c r="U132" s="1"/>
  <c r="T133"/>
  <c r="U133" s="1"/>
  <c r="T134"/>
  <c r="U134" s="1"/>
  <c r="T135"/>
  <c r="U135" s="1"/>
  <c r="T136"/>
  <c r="U136" s="1"/>
  <c r="T137"/>
  <c r="U137" s="1"/>
  <c r="T138"/>
  <c r="U138" s="1"/>
  <c r="T139"/>
  <c r="U139" s="1"/>
  <c r="T140"/>
  <c r="U140" s="1"/>
  <c r="T141"/>
  <c r="U141" s="1"/>
  <c r="T142"/>
  <c r="U142" s="1"/>
  <c r="T143"/>
  <c r="U143" s="1"/>
  <c r="T144"/>
  <c r="U144" s="1"/>
  <c r="T145"/>
  <c r="U145" s="1"/>
  <c r="T146"/>
  <c r="U146" s="1"/>
  <c r="T147"/>
  <c r="U147" s="1"/>
  <c r="T148"/>
  <c r="U148" s="1"/>
  <c r="T149"/>
  <c r="U149" s="1"/>
  <c r="T150"/>
  <c r="U150" s="1"/>
  <c r="T151"/>
  <c r="U151" s="1"/>
  <c r="T152"/>
  <c r="U152" s="1"/>
  <c r="T153"/>
  <c r="U153" s="1"/>
  <c r="T154"/>
  <c r="U154" s="1"/>
  <c r="T155"/>
  <c r="U155" s="1"/>
  <c r="T157"/>
  <c r="U157" s="1"/>
  <c r="T158"/>
  <c r="U158" s="1"/>
  <c r="T159"/>
  <c r="U159" s="1"/>
  <c r="T160"/>
  <c r="U160" s="1"/>
  <c r="T161"/>
  <c r="U161" s="1"/>
  <c r="T162"/>
  <c r="U162" s="1"/>
  <c r="T163"/>
  <c r="U163" s="1"/>
  <c r="T164"/>
  <c r="U164" s="1"/>
  <c r="T165"/>
  <c r="U165" s="1"/>
  <c r="T166"/>
  <c r="U166" s="1"/>
  <c r="T167"/>
  <c r="U167" s="1"/>
  <c r="T168"/>
  <c r="U168" s="1"/>
  <c r="T169"/>
  <c r="U169" s="1"/>
  <c r="T170"/>
  <c r="U170" s="1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U178" s="1"/>
  <c r="T179"/>
  <c r="U179" s="1"/>
  <c r="T180"/>
  <c r="U180" s="1"/>
  <c r="T181"/>
  <c r="U181" s="1"/>
  <c r="T182"/>
  <c r="U182" s="1"/>
  <c r="T183"/>
  <c r="U183" s="1"/>
  <c r="T184"/>
  <c r="U184" s="1"/>
  <c r="T185"/>
  <c r="U185" s="1"/>
  <c r="T186"/>
  <c r="U186" s="1"/>
  <c r="T187"/>
  <c r="U187" s="1"/>
  <c r="T188"/>
  <c r="U188" s="1"/>
  <c r="T189"/>
  <c r="U189" s="1"/>
  <c r="T190"/>
  <c r="U190" s="1"/>
  <c r="T191"/>
  <c r="U191" s="1"/>
  <c r="T192"/>
  <c r="U192" s="1"/>
  <c r="T193"/>
  <c r="U193" s="1"/>
  <c r="T194"/>
  <c r="U194" s="1"/>
  <c r="T195"/>
  <c r="U195" s="1"/>
  <c r="T196"/>
  <c r="U196" s="1"/>
  <c r="T197"/>
  <c r="U197" s="1"/>
  <c r="T198"/>
  <c r="U198" s="1"/>
  <c r="T202"/>
  <c r="U202" s="1"/>
  <c r="T5"/>
  <c r="U5" s="1"/>
  <c r="U200" s="1"/>
  <c r="T200" l="1"/>
  <c r="T204" s="1"/>
  <c r="U204"/>
  <c r="D204"/>
  <c r="E204"/>
  <c r="F204"/>
  <c r="G204"/>
  <c r="H204"/>
  <c r="I204"/>
  <c r="J204"/>
  <c r="K204"/>
  <c r="L204"/>
  <c r="M204"/>
  <c r="N204"/>
  <c r="P204"/>
  <c r="Q204"/>
  <c r="R204"/>
  <c r="Q202"/>
  <c r="P202"/>
  <c r="R202" s="1"/>
  <c r="P200"/>
  <c r="Q200"/>
  <c r="R200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R5"/>
  <c r="Q5"/>
  <c r="P5"/>
  <c r="O202" l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J200"/>
  <c r="L200"/>
  <c r="N200"/>
  <c r="K200"/>
  <c r="G200"/>
  <c r="H200"/>
  <c r="I200"/>
  <c r="E200"/>
  <c r="F200"/>
  <c r="M200"/>
  <c r="O5" l="1"/>
  <c r="O200" s="1"/>
  <c r="O204" s="1"/>
  <c r="D200"/>
</calcChain>
</file>

<file path=xl/sharedStrings.xml><?xml version="1.0" encoding="utf-8"?>
<sst xmlns="http://schemas.openxmlformats.org/spreadsheetml/2006/main" count="832" uniqueCount="556">
  <si>
    <t>DCM Engineering</t>
  </si>
  <si>
    <t>Ambuja Cement  Ltd Bathinda</t>
  </si>
  <si>
    <t>Vallabh Textile</t>
  </si>
  <si>
    <t>Nahar Spinning Mill(Sambhav)</t>
  </si>
  <si>
    <t>Verdhman Ind. Rajpura</t>
  </si>
  <si>
    <t>Garg Acrylics Ltd.</t>
  </si>
  <si>
    <t>Bhawani Industries Ltd.</t>
  </si>
  <si>
    <t>Upper India Steel</t>
  </si>
  <si>
    <t xml:space="preserve">Nahar Fibres </t>
  </si>
  <si>
    <t>Aarti Steels Ltd</t>
  </si>
  <si>
    <t xml:space="preserve">Nahar Spinning Mill </t>
  </si>
  <si>
    <t>Sportsking Synthetics</t>
  </si>
  <si>
    <t>Steel Strips  wheels Ltd.</t>
  </si>
  <si>
    <t>Vardhman Special Steels</t>
  </si>
  <si>
    <t>Arti International, Ltd.</t>
  </si>
  <si>
    <t>Arihant Spinning Mill</t>
  </si>
  <si>
    <t>Khanna Paper Mills</t>
  </si>
  <si>
    <t>Vardhman. Spinning Mill</t>
  </si>
  <si>
    <t>Mawana (SIEL) Chemical Com</t>
  </si>
  <si>
    <t>Fertichem Cotspin)</t>
  </si>
  <si>
    <t>Verdhman Polytex (Vanayak)</t>
  </si>
  <si>
    <t>Nahar Spinning Mill Jodhan (LDH.)</t>
  </si>
  <si>
    <t>Avani textile ltd Sangrur</t>
  </si>
  <si>
    <t>Cheema Spintex Lalru</t>
  </si>
  <si>
    <t>Mukesh Udyog Ltd. Samarala</t>
  </si>
  <si>
    <t>Verdhman Yarns &amp; Threads Ltd. U-1, HSP.</t>
  </si>
  <si>
    <t>Modern Steel Gobindgarh</t>
  </si>
  <si>
    <t>Verdhman Yarns &amp; Threads Ltd. U-2, Ldh.</t>
  </si>
  <si>
    <t>Verdhman Polytex Bathinda</t>
  </si>
  <si>
    <t>Rediant Taxtiles Ltd</t>
  </si>
  <si>
    <t>Shiva Texfabs Ltd.</t>
  </si>
  <si>
    <t>M/s Ralson India Ltd.</t>
  </si>
  <si>
    <t>M/S Rana Polycot Ltd.</t>
  </si>
  <si>
    <t>Rainbow Denims Ltd.</t>
  </si>
  <si>
    <t>GNA Axles Ltd.</t>
  </si>
  <si>
    <t>GNA Duraparts Ltd.</t>
  </si>
  <si>
    <t>S.T.Cotex Pvt. Ltd.</t>
  </si>
  <si>
    <t>Bansal Alloys &amp; Metel pvt.Ltd</t>
  </si>
  <si>
    <t>Maha Laxmi Steel Pvt. Ltd.</t>
  </si>
  <si>
    <t>Sharmanji Yarns Pvt. Ltd.</t>
  </si>
  <si>
    <t>Kaur Sain Spiners pvt Ltd.</t>
  </si>
  <si>
    <t>Saluja Processors Ltd.</t>
  </si>
  <si>
    <t>SEL Mfg. Co. Ltd. (Unit-11)</t>
  </si>
  <si>
    <t>Ranbaxy Lab Ltd.</t>
  </si>
  <si>
    <t>Max India limited</t>
  </si>
  <si>
    <t>Rockman Industries Ltd</t>
  </si>
  <si>
    <t>Yogindra Worsted Ltd.</t>
  </si>
  <si>
    <t>Supreme Yarns Ltd(Dyeing Unit)</t>
  </si>
  <si>
    <t>Aman Alloys Pvt. Ltd.</t>
  </si>
  <si>
    <t>Hind Alloys</t>
  </si>
  <si>
    <t>C. L. Engineering Ltd.</t>
  </si>
  <si>
    <t>Sukhjit Starch &amp; Chem.</t>
  </si>
  <si>
    <t>Sharu Steel Pvt  Ltd</t>
  </si>
  <si>
    <t>Rajdhani Iron Product</t>
  </si>
  <si>
    <t>Punjab steel Gobindgarh</t>
  </si>
  <si>
    <t>Nichiketa Paper Limited</t>
  </si>
  <si>
    <t>Sri Ganesh Alloyes</t>
  </si>
  <si>
    <t>Shiva Speciality Yarn Tappa</t>
  </si>
  <si>
    <t>VXL (OCM India Ltd) Amritsar</t>
  </si>
  <si>
    <t>Kuber Casting Pvt. Ltd.</t>
  </si>
  <si>
    <t>Oasis Enterprises</t>
  </si>
  <si>
    <t>Arisudana Ind.Ltd. U-2</t>
  </si>
  <si>
    <t xml:space="preserve">Eden Steel Alloys </t>
  </si>
  <si>
    <t>Regal Alloys Pvt. Ltd.</t>
  </si>
  <si>
    <t>Paul Steel Pvt. Ltd</t>
  </si>
  <si>
    <t>Jyoti Industries Unit-II</t>
  </si>
  <si>
    <t>Dutt Multimetals</t>
  </si>
  <si>
    <t>ANJ Multimetals</t>
  </si>
  <si>
    <t>R.P.Multimetals</t>
  </si>
  <si>
    <t>Hansco Iron &amp; steel</t>
  </si>
  <si>
    <t>Setia Synthetics Ltd.</t>
  </si>
  <si>
    <t>J.S.Khalsa Steels Pvt. Ltd.</t>
  </si>
  <si>
    <t>Indian Acrylics Limited</t>
  </si>
  <si>
    <t>Arisudana Industries Limited Unit-I</t>
  </si>
  <si>
    <t>Nandish Alloys</t>
  </si>
  <si>
    <t>Arora Alloys Limited</t>
  </si>
  <si>
    <t>Avon Ispat &amp; Power Limited</t>
  </si>
  <si>
    <t>JCT Mill Phagwara</t>
  </si>
  <si>
    <t>International tractor</t>
  </si>
  <si>
    <t>Metro Tyers</t>
  </si>
  <si>
    <t>Vishal Papertech (India) Limited</t>
  </si>
  <si>
    <t xml:space="preserve">Kisco Casting </t>
  </si>
  <si>
    <t>Allied Recycling Limited</t>
  </si>
  <si>
    <t xml:space="preserve">Jogindra Castings Pvt. Ltd.  </t>
  </si>
  <si>
    <t>Sona Casting Pvt. Ltd.</t>
  </si>
  <si>
    <t>Neelkanth Recycling Pvt. Ltd.</t>
  </si>
  <si>
    <t>Chopra  Steel &amp; Agro Industries</t>
  </si>
  <si>
    <t>Chopra Alloys</t>
  </si>
  <si>
    <t xml:space="preserve">Natural Casting </t>
  </si>
  <si>
    <t>Nidhi Steel Industry</t>
  </si>
  <si>
    <t>JMP Industries</t>
  </si>
  <si>
    <t>Punjab Steel Forgings</t>
  </si>
  <si>
    <t>Vimal Alloys</t>
  </si>
  <si>
    <t>Ultratech cement ltd.</t>
  </si>
  <si>
    <t>Dasmesh Casting Pvt. ltd.</t>
  </si>
  <si>
    <t>Shiva Casting Pvt. Ltd.</t>
  </si>
  <si>
    <t>Pundrik Textile Mills P Ltd.</t>
  </si>
  <si>
    <t>Gian castings Pvt. Ltd.</t>
  </si>
  <si>
    <t>Taksus Steels (P) ltd.</t>
  </si>
  <si>
    <t xml:space="preserve">Madhav Udyog Pvt. Ltd. </t>
  </si>
  <si>
    <t>Malerkotla Steel &amp; Alloys Pvt.Ltd.</t>
  </si>
  <si>
    <t xml:space="preserve">Durga Multimetals Pvt. Ltd. </t>
  </si>
  <si>
    <t xml:space="preserve">Noble Steels Pvt.Ltd. </t>
  </si>
  <si>
    <t>Gobind Castings Pvt.Ltd.</t>
  </si>
  <si>
    <t xml:space="preserve">Renny Steel Castings Pvt.Ltd. </t>
  </si>
  <si>
    <t>Samana Con-Cast</t>
  </si>
  <si>
    <t>Shiva Fabricators Pvt.Ltd.</t>
  </si>
  <si>
    <t>Twenty Ist Century Steels Ltd.</t>
  </si>
  <si>
    <t>Trishala Alloys Pvt. Ltd.</t>
  </si>
  <si>
    <t>AMT Alloys Pvt.Ltd.</t>
  </si>
  <si>
    <t>DSG Papers Pvt.Ltd.</t>
  </si>
  <si>
    <t>Ganga Acrowools Ltd.</t>
  </si>
  <si>
    <t>Varun Steels Castings Pvt.Ltd.</t>
  </si>
  <si>
    <t>Chandigarh Castings Pvt.Ltd.</t>
  </si>
  <si>
    <t>Nand Mangal Steel Ltd.</t>
  </si>
  <si>
    <t>Paramount Steels Ltd.</t>
  </si>
  <si>
    <t>ABC Paper Ltd.</t>
  </si>
  <si>
    <t xml:space="preserve">Rosha Alloys Pvt.Ltd. </t>
  </si>
  <si>
    <t>Prime Steel Processors</t>
  </si>
  <si>
    <t>Varun Casting Pvt. Ltd.</t>
  </si>
  <si>
    <t>Sri Chamunda Pvt. Ltd.</t>
  </si>
  <si>
    <t>Addi Alloys Pvt.Ltd.</t>
  </si>
  <si>
    <t>Stelco Limited</t>
  </si>
  <si>
    <t>Avery Cycle Ludhiana</t>
  </si>
  <si>
    <t>Dasmesh Alloys</t>
  </si>
  <si>
    <t>Shiva Alloys</t>
  </si>
  <si>
    <t>Oswal Cotton Spinning Mill</t>
  </si>
  <si>
    <t>Punjab Alkalies &amp; Chemicals Ltd.</t>
  </si>
  <si>
    <t>Fortune Metals Pvt. Ltd.</t>
  </si>
  <si>
    <t>Happy Forginings Unit-II</t>
  </si>
  <si>
    <t>Sportking Industries</t>
  </si>
  <si>
    <t>Ricella Health foods</t>
  </si>
  <si>
    <t>Grospinz Fabs Ltd</t>
  </si>
  <si>
    <t>Partap spintex Ltd</t>
  </si>
  <si>
    <t>Sohrab Spinning Mill</t>
  </si>
  <si>
    <t>Bansal Spinning Mill</t>
  </si>
  <si>
    <t>Lovely International Trust</t>
  </si>
  <si>
    <t>Nestle India Ltd</t>
  </si>
  <si>
    <t>Steel Tech Alloys Pvt. Ltd</t>
  </si>
  <si>
    <t>Jagraon Multimetals</t>
  </si>
  <si>
    <t>Neelkanth Concast Pvt. Ltd</t>
  </si>
  <si>
    <t>Raj &amp; Sandeeps Ltd</t>
  </si>
  <si>
    <t>Vishal Coaters Ltd</t>
  </si>
  <si>
    <t>Gates India Pvt. Ltd</t>
  </si>
  <si>
    <t>Bhawani Casting Pvt Ltd.</t>
  </si>
  <si>
    <t>Kumar Autocast Ltd.</t>
  </si>
  <si>
    <t>Shreyans Industries Ltd</t>
  </si>
  <si>
    <t>Jagatjit Industries</t>
  </si>
  <si>
    <t>Bhawani Shanker Casting</t>
  </si>
  <si>
    <t>Parabolic Drugs Ltd</t>
  </si>
  <si>
    <t>Chanakaya Dairy Products Ltd.</t>
  </si>
  <si>
    <t>Bedi Steels Pvt. Ltd.</t>
  </si>
  <si>
    <t>APS Associates (Paramjit Singh)</t>
  </si>
  <si>
    <t>Bhagwati Cotton &amp; Spinning Mill</t>
  </si>
  <si>
    <t>Anro Steel</t>
  </si>
  <si>
    <t>Happy Forging Ltd.(Machiney Divn)</t>
  </si>
  <si>
    <t>Gitansh Alloys Pvt Ltd</t>
  </si>
  <si>
    <t>Madhav Alloys</t>
  </si>
  <si>
    <t>Vishal Paper Mill Ltd</t>
  </si>
  <si>
    <t>Reliance Industries Ltd</t>
  </si>
  <si>
    <t>B.P. Alloys Ltd.</t>
  </si>
  <si>
    <t>Jai Gears Pvt Ltd.</t>
  </si>
  <si>
    <t>Khurana Steels Ltd</t>
  </si>
  <si>
    <t>Antartic Industries Ltd.</t>
  </si>
  <si>
    <t>GS Auto International Ltd.</t>
  </si>
  <si>
    <t>Oswal Woollen Mills Ltd.</t>
  </si>
  <si>
    <t>Venus Texspin Ltd.</t>
  </si>
  <si>
    <t>Health Caps India Ltd.</t>
  </si>
  <si>
    <t>DFL International Ltd.</t>
  </si>
  <si>
    <t>Trident Ltd.</t>
  </si>
  <si>
    <t>Shree Sidhi Vinayak Alloys</t>
  </si>
  <si>
    <t>Behari Lal Ispat Pvt. Ltd.</t>
  </si>
  <si>
    <t>DSM Anti Infectives</t>
  </si>
  <si>
    <t>Ganga Casting</t>
  </si>
  <si>
    <t>Goyal malleables Pvt. Ltd.</t>
  </si>
  <si>
    <t>G.S. Automotives Pvt. Ltd.</t>
  </si>
  <si>
    <t>Patiala Cotspin Ltd.</t>
  </si>
  <si>
    <t>Vasu Multimetals</t>
  </si>
  <si>
    <t>Maharaja Cotspin Ltd.</t>
  </si>
  <si>
    <t>G.C. Spintex Ltd.</t>
  </si>
  <si>
    <t>Aggarsian Fibres</t>
  </si>
  <si>
    <t>Hero Cycles Ltd. (CR Division)</t>
  </si>
  <si>
    <t>N.G.Alloys</t>
  </si>
  <si>
    <t>Indian yarns Ltd.</t>
  </si>
  <si>
    <t>Ahuja Cotspin Pvt. Ltd.</t>
  </si>
  <si>
    <t>SBJ Alloys</t>
  </si>
  <si>
    <t>Arrear of revision of tariff from 01.04.13 to 11.04.13</t>
  </si>
  <si>
    <t>Total</t>
  </si>
  <si>
    <t>POA_0101</t>
  </si>
  <si>
    <t>POA_0102</t>
  </si>
  <si>
    <t>POA_0103</t>
  </si>
  <si>
    <t>POA_0104</t>
  </si>
  <si>
    <t>POA_0105</t>
  </si>
  <si>
    <t>POA_0106</t>
  </si>
  <si>
    <t>POA_0107</t>
  </si>
  <si>
    <t>POA_0108</t>
  </si>
  <si>
    <t>POA_0109</t>
  </si>
  <si>
    <t>POA_0110</t>
  </si>
  <si>
    <t>POA_0112</t>
  </si>
  <si>
    <t>POA_0113</t>
  </si>
  <si>
    <t>POA_0114</t>
  </si>
  <si>
    <t>POA_0115</t>
  </si>
  <si>
    <t>POA_0116</t>
  </si>
  <si>
    <t>POA_0117</t>
  </si>
  <si>
    <t>POA_0118</t>
  </si>
  <si>
    <t>POA_0119</t>
  </si>
  <si>
    <t>POA_0120</t>
  </si>
  <si>
    <t>POA_0121</t>
  </si>
  <si>
    <t>POA_0122</t>
  </si>
  <si>
    <t>POA_0123</t>
  </si>
  <si>
    <t>POA_0124</t>
  </si>
  <si>
    <t>POA_0125</t>
  </si>
  <si>
    <t>POA_0126</t>
  </si>
  <si>
    <t>POA_0127</t>
  </si>
  <si>
    <t>POA_0128</t>
  </si>
  <si>
    <t>POA_0129</t>
  </si>
  <si>
    <t>POA_0130</t>
  </si>
  <si>
    <t>POA_0131</t>
  </si>
  <si>
    <t>POA_0134</t>
  </si>
  <si>
    <t>POA_0135</t>
  </si>
  <si>
    <t>POA_0138</t>
  </si>
  <si>
    <t>POA_0139</t>
  </si>
  <si>
    <t>POA_0140</t>
  </si>
  <si>
    <t>POA_0141</t>
  </si>
  <si>
    <t>POA_0142</t>
  </si>
  <si>
    <t>POA_0143</t>
  </si>
  <si>
    <t>POA_0144</t>
  </si>
  <si>
    <t>POA_0145</t>
  </si>
  <si>
    <t>POA_0147</t>
  </si>
  <si>
    <t>POA_0148</t>
  </si>
  <si>
    <t>POA_0149</t>
  </si>
  <si>
    <t>POA_0150</t>
  </si>
  <si>
    <t>POA_0151</t>
  </si>
  <si>
    <t>POA_0152</t>
  </si>
  <si>
    <t>POA_0153</t>
  </si>
  <si>
    <t>POA_0154</t>
  </si>
  <si>
    <t>POA_0155</t>
  </si>
  <si>
    <t>POA_0157</t>
  </si>
  <si>
    <t>POA_0159</t>
  </si>
  <si>
    <t>POA_0160</t>
  </si>
  <si>
    <t>POA_0161</t>
  </si>
  <si>
    <t>POA_0165</t>
  </si>
  <si>
    <t>POA_0166</t>
  </si>
  <si>
    <t>POA_0168</t>
  </si>
  <si>
    <t>POA_0172</t>
  </si>
  <si>
    <t>POA_0173</t>
  </si>
  <si>
    <t>POA_0174</t>
  </si>
  <si>
    <t>POA_0175</t>
  </si>
  <si>
    <t>POA_0176</t>
  </si>
  <si>
    <t>POA_0180</t>
  </si>
  <si>
    <t>POA_0181</t>
  </si>
  <si>
    <t>POA_0182</t>
  </si>
  <si>
    <t>POA_0183</t>
  </si>
  <si>
    <t>POA_0184</t>
  </si>
  <si>
    <t>POA_0185</t>
  </si>
  <si>
    <t>POA_0186</t>
  </si>
  <si>
    <t>POA_0188</t>
  </si>
  <si>
    <t>POA_0189</t>
  </si>
  <si>
    <t>POA_0191</t>
  </si>
  <si>
    <t>POA_0192</t>
  </si>
  <si>
    <t>POA_0194</t>
  </si>
  <si>
    <t>POA_0195</t>
  </si>
  <si>
    <t>POA_0197</t>
  </si>
  <si>
    <t>POA_0198</t>
  </si>
  <si>
    <t>POA_0199</t>
  </si>
  <si>
    <t>POA_0200</t>
  </si>
  <si>
    <t>POA_0201</t>
  </si>
  <si>
    <t>POA_0204</t>
  </si>
  <si>
    <t>POA_0205</t>
  </si>
  <si>
    <t>POA_0209</t>
  </si>
  <si>
    <t>POA_0211</t>
  </si>
  <si>
    <t>POA_0212</t>
  </si>
  <si>
    <t>POA_0214</t>
  </si>
  <si>
    <t>POA_0215</t>
  </si>
  <si>
    <t>POA_0216</t>
  </si>
  <si>
    <t>POA_0217</t>
  </si>
  <si>
    <t>POA_0221</t>
  </si>
  <si>
    <t>POA_0222</t>
  </si>
  <si>
    <t>POA_0224</t>
  </si>
  <si>
    <t>POA_0226</t>
  </si>
  <si>
    <t>POA_0227</t>
  </si>
  <si>
    <t>POA_0228</t>
  </si>
  <si>
    <t>POA_0229</t>
  </si>
  <si>
    <t>POA_0233</t>
  </si>
  <si>
    <t>POA_0234</t>
  </si>
  <si>
    <t>POA_0235</t>
  </si>
  <si>
    <t>POA_0238</t>
  </si>
  <si>
    <t>POA_0242</t>
  </si>
  <si>
    <t>POA_0243</t>
  </si>
  <si>
    <t>POA_0244</t>
  </si>
  <si>
    <t>POA_0246</t>
  </si>
  <si>
    <t>POA_0247</t>
  </si>
  <si>
    <t>POA_0253</t>
  </si>
  <si>
    <t>POA_0254</t>
  </si>
  <si>
    <t>POA_0256</t>
  </si>
  <si>
    <t>POA_0258</t>
  </si>
  <si>
    <t>POA_0263</t>
  </si>
  <si>
    <t>POA_0267</t>
  </si>
  <si>
    <t>POA_0270</t>
  </si>
  <si>
    <t>POA_0271</t>
  </si>
  <si>
    <t>POA_0272</t>
  </si>
  <si>
    <t>POA_0273</t>
  </si>
  <si>
    <t>POA_0275</t>
  </si>
  <si>
    <t>POA_0276</t>
  </si>
  <si>
    <t>POA_0277</t>
  </si>
  <si>
    <t>POA_0278</t>
  </si>
  <si>
    <t>POA_0282</t>
  </si>
  <si>
    <t>POA_0284</t>
  </si>
  <si>
    <t>POA_0286</t>
  </si>
  <si>
    <t>POA_0289</t>
  </si>
  <si>
    <t>POA_0290</t>
  </si>
  <si>
    <t>POA_0291</t>
  </si>
  <si>
    <t>POA_0293</t>
  </si>
  <si>
    <t>POA_0294</t>
  </si>
  <si>
    <t>POA_0295</t>
  </si>
  <si>
    <t>POA_0298</t>
  </si>
  <si>
    <t>POA_0299</t>
  </si>
  <si>
    <t>POA_0307</t>
  </si>
  <si>
    <t>POA_0309</t>
  </si>
  <si>
    <t>POA_0310</t>
  </si>
  <si>
    <t>POA_0316</t>
  </si>
  <si>
    <t>POA_0317</t>
  </si>
  <si>
    <t>POA_0318</t>
  </si>
  <si>
    <t>POA_0321</t>
  </si>
  <si>
    <t>POA_0322</t>
  </si>
  <si>
    <t>POA_0325</t>
  </si>
  <si>
    <t>POA_0329</t>
  </si>
  <si>
    <t>POA_0334</t>
  </si>
  <si>
    <t>POA_0335</t>
  </si>
  <si>
    <t>POA_0337</t>
  </si>
  <si>
    <t>POA_0339</t>
  </si>
  <si>
    <t>POA_0340</t>
  </si>
  <si>
    <t>POA_0341</t>
  </si>
  <si>
    <t>POA_0342</t>
  </si>
  <si>
    <t>POA_0346</t>
  </si>
  <si>
    <t>POA_0347</t>
  </si>
  <si>
    <t>POA_0349</t>
  </si>
  <si>
    <t>POA_0351</t>
  </si>
  <si>
    <t>POA_0352</t>
  </si>
  <si>
    <t>POA_0353</t>
  </si>
  <si>
    <t>POA_0355</t>
  </si>
  <si>
    <t>POA_0357</t>
  </si>
  <si>
    <t>POA_0360</t>
  </si>
  <si>
    <t>POA_0362</t>
  </si>
  <si>
    <t>POA_0367</t>
  </si>
  <si>
    <t>POA_0371</t>
  </si>
  <si>
    <t>POA_0380</t>
  </si>
  <si>
    <t>POA_0385</t>
  </si>
  <si>
    <t>POA_0387</t>
  </si>
  <si>
    <t>POA_0392</t>
  </si>
  <si>
    <t>POA_0394</t>
  </si>
  <si>
    <t>POA_0400</t>
  </si>
  <si>
    <t>POA_0401</t>
  </si>
  <si>
    <t>POA_0410</t>
  </si>
  <si>
    <t>POA_0413</t>
  </si>
  <si>
    <t>POA_0414</t>
  </si>
  <si>
    <t>POA_0415</t>
  </si>
  <si>
    <t>POA_0419</t>
  </si>
  <si>
    <t>POA_0424</t>
  </si>
  <si>
    <t>POA_0425</t>
  </si>
  <si>
    <t>POA_0428</t>
  </si>
  <si>
    <t>POA_0430</t>
  </si>
  <si>
    <t>POA_0431</t>
  </si>
  <si>
    <t>POA_0436</t>
  </si>
  <si>
    <t>POA_0439</t>
  </si>
  <si>
    <t>POA_0440</t>
  </si>
  <si>
    <t>POA_0441</t>
  </si>
  <si>
    <t>POA_0444</t>
  </si>
  <si>
    <t>POA_0446</t>
  </si>
  <si>
    <t>POA_0450</t>
  </si>
  <si>
    <t>POA_0453</t>
  </si>
  <si>
    <t>POA_0454</t>
  </si>
  <si>
    <t>POA_0455</t>
  </si>
  <si>
    <t>POA_0463</t>
  </si>
  <si>
    <t>POA_0469</t>
  </si>
  <si>
    <t>POA_0470</t>
  </si>
  <si>
    <t>POA_0472</t>
  </si>
  <si>
    <t>POA_0474</t>
  </si>
  <si>
    <t>1.4.13</t>
  </si>
  <si>
    <t>02.4.13</t>
  </si>
  <si>
    <t>3.4.13</t>
  </si>
  <si>
    <t>4.4.13</t>
  </si>
  <si>
    <t>5.4.13</t>
  </si>
  <si>
    <t>6.4.13</t>
  </si>
  <si>
    <t>7.4.13</t>
  </si>
  <si>
    <t>8.4.13</t>
  </si>
  <si>
    <t>9.4.13</t>
  </si>
  <si>
    <t>10.4.13</t>
  </si>
  <si>
    <t>11.4.13</t>
  </si>
  <si>
    <t>POA_0475</t>
  </si>
  <si>
    <t>POA_0478</t>
  </si>
  <si>
    <t>POA_0477</t>
  </si>
  <si>
    <t>POA_0479</t>
  </si>
  <si>
    <t>G.Total</t>
  </si>
  <si>
    <t>IEX</t>
  </si>
  <si>
    <t>Wh</t>
  </si>
  <si>
    <t>Tr</t>
  </si>
  <si>
    <t>Amount</t>
  </si>
  <si>
    <t>S.</t>
  </si>
  <si>
    <t>Name of customer</t>
  </si>
  <si>
    <t>POA</t>
  </si>
  <si>
    <t>Arrear Amount to be recovered from Open Access Customers on account of revision of transmission &amp; wheeling charges vide PSERC Tariff Order for FY 2013-14</t>
  </si>
  <si>
    <t>S.No.</t>
  </si>
  <si>
    <t>Name of Consumer</t>
  </si>
  <si>
    <t>Consolidated ENERGY Scheduled by Open Access Customers at Regional Periphery (MWhr)</t>
  </si>
  <si>
    <t>Difference of Transmission Charges to be recovered</t>
  </si>
  <si>
    <t>Difference of Wheeling Charges to be refunded</t>
  </si>
  <si>
    <t>Net Transmission/ Wheeling charges to be recovered</t>
  </si>
  <si>
    <r>
      <t xml:space="preserve">Total
</t>
    </r>
    <r>
      <rPr>
        <b/>
        <sz val="11"/>
        <color theme="1"/>
        <rFont val="Calibri"/>
        <family val="2"/>
        <scheme val="minor"/>
      </rPr>
      <t>(01.04.13 to 11.04.13)</t>
    </r>
  </si>
  <si>
    <t>MWh</t>
  </si>
  <si>
    <t>Rs.</t>
  </si>
  <si>
    <t>DCM Engineering Ltd.</t>
  </si>
  <si>
    <t>Ambuja Cements Ltd</t>
  </si>
  <si>
    <t>Vallabh Textiles Co. Ltd.</t>
  </si>
  <si>
    <t>Sambhav Spinning Mill (Nahar)</t>
  </si>
  <si>
    <t>Vardhman Industries Ltd.</t>
  </si>
  <si>
    <t>Garg Acrylics Ltd.(A/C-106)</t>
  </si>
  <si>
    <t>Nahar Fibres (Nahar Spinning)</t>
  </si>
  <si>
    <t>Nahar Spinning Mills Ltd.</t>
  </si>
  <si>
    <t>Sportking Synthetics</t>
  </si>
  <si>
    <t>Steel Strips Wheels Ltd.</t>
  </si>
  <si>
    <t>Vardhman Speacial Steels</t>
  </si>
  <si>
    <t>Aarti International Ltd</t>
  </si>
  <si>
    <t>Arihant Spinning Mills</t>
  </si>
  <si>
    <t>Vardhman Spinning and General Mills</t>
  </si>
  <si>
    <t>Mawana (Siel Chemical Com)</t>
  </si>
  <si>
    <t>Fertichem Cotspin</t>
  </si>
  <si>
    <t>Vardhman (Vinayak Textiles)</t>
  </si>
  <si>
    <t>Nahar Spinning Mill(Rishab S Mill)</t>
  </si>
  <si>
    <t>Avani Textiles Ltd.</t>
  </si>
  <si>
    <t>Cheema Spintex Ltd.</t>
  </si>
  <si>
    <t>Mukesh Udyog Ltd.</t>
  </si>
  <si>
    <t>Vardhman Yarns &amp; Threads Ltd. (UI)</t>
  </si>
  <si>
    <t>Modern Steels Ltd.</t>
  </si>
  <si>
    <t>Vardhman Yarns &amp; Threads Ltd. (UII)</t>
  </si>
  <si>
    <t>Vardhman Polytex</t>
  </si>
  <si>
    <t>Raident Taxtiles Ltd.</t>
  </si>
  <si>
    <t>M/s Rana Polycot Ltd.</t>
  </si>
  <si>
    <t>S.T.Cotex Ltd.</t>
  </si>
  <si>
    <t>Bansal alloys &amp; Metals Pvt. Ltd.</t>
  </si>
  <si>
    <t>Maha Luxmi Steels Ltd.</t>
  </si>
  <si>
    <t>Sharmanji Yarns</t>
  </si>
  <si>
    <t>Kaur Sain Spinners Ltd.</t>
  </si>
  <si>
    <t>Garg Acrylics(LS-151)</t>
  </si>
  <si>
    <t>Saluja Processors Pvt. Ltd.</t>
  </si>
  <si>
    <t>Saluja Cotex Pvt. Ltd.</t>
  </si>
  <si>
    <t>Ranbaxy Labs Ltd.</t>
  </si>
  <si>
    <t>Max India Ltd.</t>
  </si>
  <si>
    <t>Rockman Industries</t>
  </si>
  <si>
    <t>Supreme Yarns Ltd.(Dying unit)</t>
  </si>
  <si>
    <t>Malwa Cotton spinning mills</t>
  </si>
  <si>
    <t>POA_0158</t>
  </si>
  <si>
    <t>Aman Alloys</t>
  </si>
  <si>
    <t>C.L.Engineering Ltd.</t>
  </si>
  <si>
    <t>Sukhjit Starch &amp; Chemicals</t>
  </si>
  <si>
    <t>Sharu Steel Pvt.Ltd.</t>
  </si>
  <si>
    <t>Rajdhani Iron Products Ltd.</t>
  </si>
  <si>
    <t>Punjab Steels</t>
  </si>
  <si>
    <t>Nachiketa Papers Ltd.</t>
  </si>
  <si>
    <t xml:space="preserve">Shree Ganesh Alloys </t>
  </si>
  <si>
    <t>Shiva Specillity Yrns Ltd</t>
  </si>
  <si>
    <t>OCM India Ltd</t>
  </si>
  <si>
    <t>Kuber Casting Ltd.</t>
  </si>
  <si>
    <t>Arisudhana Industries Unit-II</t>
  </si>
  <si>
    <t>Eden Steel alloys</t>
  </si>
  <si>
    <t>Regal Alloys</t>
  </si>
  <si>
    <t>Paul steel</t>
  </si>
  <si>
    <t>Nabha Steel</t>
  </si>
  <si>
    <t>POA_0187</t>
  </si>
  <si>
    <t>Datt Multimetals</t>
  </si>
  <si>
    <t>Arisudhana Industries Limited Unit-I</t>
  </si>
  <si>
    <t>JCT Ltd</t>
  </si>
  <si>
    <t>Vishal papertech (India) Limited</t>
  </si>
  <si>
    <t>Dev Alloys PVt. Ltd.</t>
  </si>
  <si>
    <t>POA_0225</t>
  </si>
  <si>
    <t>Punjab Steel Forging &amp; Agro Industies</t>
  </si>
  <si>
    <t>Ultratech Cement Ltd. (Unit Bathinda Cement Works)</t>
  </si>
  <si>
    <t>Shiva casting Pvt. Ltd.</t>
  </si>
  <si>
    <t>Madhav Udyog Pvt. Ltd.</t>
  </si>
  <si>
    <t>Malerkotla Steel &amp; Alloys Pvt. Ltd.</t>
  </si>
  <si>
    <t>Durga Multimetal P Ltd</t>
  </si>
  <si>
    <t>Noble Steels Pvt. Ltd.</t>
  </si>
  <si>
    <t>Gobind Casting Pvt. Ltd.</t>
  </si>
  <si>
    <t>Renny Steel casting  Pvt. Ltd.</t>
  </si>
  <si>
    <t xml:space="preserve">Samana Con-Cast </t>
  </si>
  <si>
    <t>Shiva Fabricators Pvt. Ltd.</t>
  </si>
  <si>
    <t>Suresh Kumar goelC/o Twenty first century</t>
  </si>
  <si>
    <t>Trishala Alloys (P) Ltd</t>
  </si>
  <si>
    <t>AMT Alloys Pvt. Ltd.</t>
  </si>
  <si>
    <t>DSG Papers Pvt. Ltd.</t>
  </si>
  <si>
    <t>Varun Steel Castings</t>
  </si>
  <si>
    <t>Chandigarh Casting Pvt. Ltd.</t>
  </si>
  <si>
    <t>Nand Mangal Steels Ltd.</t>
  </si>
  <si>
    <t>Kuantum Papers Limited</t>
  </si>
  <si>
    <t>Rosha Alloys (P) Ltd.</t>
  </si>
  <si>
    <t>Prime Steel Processors (Furnace Divn.)</t>
  </si>
  <si>
    <t>Varun Castings Pvt. Ltd.</t>
  </si>
  <si>
    <t>Shri Chamunda Multimetals Pvt. Ltd.</t>
  </si>
  <si>
    <t>Addi Alloys Pvt. Ltd.</t>
  </si>
  <si>
    <t>Stelco Ltd.</t>
  </si>
  <si>
    <t>Avery Cycle Industries Ltd.</t>
  </si>
  <si>
    <t>Oswal Cotton Spinning Mills</t>
  </si>
  <si>
    <t>Punjab Alakalies &amp; Chemicals Ltd.</t>
  </si>
  <si>
    <t>Fortune Metals Ltd.</t>
  </si>
  <si>
    <t>Happy Forgings Limited (Unit-II)</t>
  </si>
  <si>
    <t>Ricella Health Foods</t>
  </si>
  <si>
    <t>Grospinz Fabz Ltd.</t>
  </si>
  <si>
    <t>Partap Spintex Ltd</t>
  </si>
  <si>
    <t>Bansal Spinning Mill Ltd.</t>
  </si>
  <si>
    <t>Nestle India Limited.</t>
  </si>
  <si>
    <t>Steel Tech Alloys Pvt.Ltd.</t>
  </si>
  <si>
    <t>Jagraon Multimetals Ltd.</t>
  </si>
  <si>
    <t>Neelkanth Concast Steel (P) Ltd.</t>
  </si>
  <si>
    <t>Raj &amp; Sandeeps Ltd.</t>
  </si>
  <si>
    <t>Vishal Coaters Ltd.</t>
  </si>
  <si>
    <t>Gates India Pvt. Ltd.</t>
  </si>
  <si>
    <t>Bhawani casting Pvt. Ltd.</t>
  </si>
  <si>
    <t>Kumar autocast Limited</t>
  </si>
  <si>
    <t>Shreyans Industries Ltd.</t>
  </si>
  <si>
    <t>Bhawani Shanker Castings,</t>
  </si>
  <si>
    <t>Parabolic Drugs Ltd.</t>
  </si>
  <si>
    <t>Chanakya Dairy Products Ltd.</t>
  </si>
  <si>
    <t xml:space="preserve">Bedi Steels Pvt. Ltd. </t>
  </si>
  <si>
    <t>APS Associates</t>
  </si>
  <si>
    <t>Bhgwati Cotton &amp; Spinning Mill</t>
  </si>
  <si>
    <t>Happy Forging Limited (Machining Division)</t>
  </si>
  <si>
    <t>Gitansh Alloys Pvt. Ltd.</t>
  </si>
  <si>
    <t>Vishal Paper Mill Ltd.</t>
  </si>
  <si>
    <t>Reliance Industries Ltd.</t>
  </si>
  <si>
    <t>B.P.Alloys Limited</t>
  </si>
  <si>
    <t>Jai Gears Pvt. Ltd.</t>
  </si>
  <si>
    <t>Khurana Steels Limited</t>
  </si>
  <si>
    <t>Antarctic Industries</t>
  </si>
  <si>
    <t>G.S.Auto International Ltd.</t>
  </si>
  <si>
    <t>Oswal woolen Mills Ltd.</t>
  </si>
  <si>
    <t>Health caps India Ltd.</t>
  </si>
  <si>
    <t>Trident Limited</t>
  </si>
  <si>
    <t>DSM Anti infectives</t>
  </si>
  <si>
    <t>Goyal Malleables Pvt. Ltd.</t>
  </si>
  <si>
    <t>G.S.Automotives Pvt. Ltd.</t>
  </si>
  <si>
    <t>Madhav Alloys, Mandi Gobindgarh</t>
  </si>
  <si>
    <t>Maharaja cotspin Ltd.</t>
  </si>
  <si>
    <t>G.C.Spintex Ltd.</t>
  </si>
  <si>
    <t>Aggarsain Fibres</t>
  </si>
  <si>
    <t>Hero cyclesLtd. (CR division)</t>
  </si>
  <si>
    <t>Indian Yarns Ltd.</t>
  </si>
  <si>
    <t>Thapar Ispat Ltd</t>
  </si>
  <si>
    <t>Jyoti Threads India Ltd</t>
  </si>
  <si>
    <t>G.C. Threads (P) Ltd</t>
  </si>
  <si>
    <t>Satluj Spintex Limited</t>
  </si>
  <si>
    <t>Gee Emm Spinfab Limited</t>
  </si>
  <si>
    <t>Jyoti Threads (India) Ltd.</t>
  </si>
  <si>
    <t>G C Threads Pvt. Ltd.</t>
  </si>
  <si>
    <t>Satluj Spintex Ltd.</t>
  </si>
  <si>
    <t>Gee Emm Spin feb Ltd.</t>
  </si>
  <si>
    <t>Thapar Ispat Ltd.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</si>
</sst>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vertical="top" shrinkToFi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top" shrinkToFit="1"/>
    </xf>
    <xf numFmtId="0" fontId="0" fillId="0" borderId="1" xfId="0" applyBorder="1" applyAlignment="1">
      <alignment vertical="top" shrinkToFit="1"/>
    </xf>
    <xf numFmtId="0" fontId="1" fillId="0" borderId="0" xfId="0" applyFont="1"/>
    <xf numFmtId="0" fontId="0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horizontal="center" shrinkToFit="1"/>
    </xf>
    <xf numFmtId="0" fontId="0" fillId="0" borderId="0" xfId="0"/>
    <xf numFmtId="164" fontId="1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shrinkToFit="1"/>
    </xf>
    <xf numFmtId="0" fontId="0" fillId="0" borderId="0" xfId="0" applyBorder="1"/>
    <xf numFmtId="0" fontId="0" fillId="0" borderId="1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4"/>
  <sheetViews>
    <sheetView workbookViewId="0">
      <pane ySplit="3" topLeftCell="A4" activePane="bottomLeft" state="frozen"/>
      <selection pane="bottomLeft" activeCell="D215" sqref="D215"/>
    </sheetView>
  </sheetViews>
  <sheetFormatPr defaultRowHeight="15"/>
  <cols>
    <col min="1" max="1" width="3.85546875" customWidth="1"/>
    <col min="2" max="2" width="22" customWidth="1"/>
    <col min="3" max="3" width="8.7109375" customWidth="1"/>
    <col min="4" max="4" width="8.5703125" customWidth="1"/>
    <col min="5" max="5" width="7.85546875" customWidth="1"/>
    <col min="6" max="6" width="6.7109375" customWidth="1"/>
    <col min="7" max="7" width="8.5703125" customWidth="1"/>
    <col min="8" max="8" width="9.85546875" customWidth="1"/>
    <col min="10" max="10" width="9.28515625" customWidth="1"/>
    <col min="11" max="11" width="8.140625" customWidth="1"/>
    <col min="12" max="12" width="6.42578125" customWidth="1"/>
    <col min="15" max="15" width="8.5703125" style="10" customWidth="1"/>
    <col min="16" max="16" width="8.42578125" customWidth="1"/>
    <col min="17" max="17" width="8.140625" customWidth="1"/>
    <col min="18" max="18" width="7.85546875" customWidth="1"/>
  </cols>
  <sheetData>
    <row r="1" spans="1:21" ht="15.75">
      <c r="A1" s="29" t="s">
        <v>186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1" ht="15" customHeight="1">
      <c r="A2" s="32"/>
      <c r="B2" s="32"/>
      <c r="C2" s="32"/>
      <c r="D2" s="32" t="s">
        <v>394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 t="s">
        <v>397</v>
      </c>
      <c r="Q2" s="32"/>
      <c r="R2" s="32"/>
    </row>
    <row r="3" spans="1:21">
      <c r="A3" s="5" t="s">
        <v>398</v>
      </c>
      <c r="B3" s="5" t="s">
        <v>399</v>
      </c>
      <c r="C3" s="5" t="s">
        <v>400</v>
      </c>
      <c r="D3" s="5" t="s">
        <v>378</v>
      </c>
      <c r="E3" s="5" t="s">
        <v>379</v>
      </c>
      <c r="F3" s="5" t="s">
        <v>380</v>
      </c>
      <c r="G3" s="5" t="s">
        <v>381</v>
      </c>
      <c r="H3" s="5" t="s">
        <v>382</v>
      </c>
      <c r="I3" s="5" t="s">
        <v>383</v>
      </c>
      <c r="J3" s="5" t="s">
        <v>384</v>
      </c>
      <c r="K3" s="5" t="s">
        <v>385</v>
      </c>
      <c r="L3" s="5" t="s">
        <v>386</v>
      </c>
      <c r="M3" s="5" t="s">
        <v>387</v>
      </c>
      <c r="N3" s="5" t="s">
        <v>388</v>
      </c>
      <c r="O3" s="12" t="s">
        <v>187</v>
      </c>
      <c r="P3" s="6" t="s">
        <v>395</v>
      </c>
      <c r="Q3" s="6" t="s">
        <v>396</v>
      </c>
      <c r="R3" s="6" t="s">
        <v>187</v>
      </c>
    </row>
    <row r="4" spans="1: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  <c r="P4" s="5"/>
      <c r="Q4" s="5"/>
      <c r="R4" s="5"/>
    </row>
    <row r="5" spans="1:21">
      <c r="A5" s="1">
        <v>1</v>
      </c>
      <c r="B5" s="2" t="s">
        <v>0</v>
      </c>
      <c r="C5" s="3" t="s">
        <v>188</v>
      </c>
      <c r="D5" s="5">
        <v>6.5</v>
      </c>
      <c r="E5" s="5">
        <v>115.5</v>
      </c>
      <c r="F5" s="5">
        <v>60.5</v>
      </c>
      <c r="G5" s="5">
        <v>66</v>
      </c>
      <c r="H5" s="5">
        <v>66</v>
      </c>
      <c r="I5" s="5">
        <v>50.25</v>
      </c>
      <c r="J5" s="5">
        <v>107.89749999999999</v>
      </c>
      <c r="K5" s="5">
        <v>77</v>
      </c>
      <c r="L5" s="5">
        <v>63.25</v>
      </c>
      <c r="M5" s="5">
        <v>42.25</v>
      </c>
      <c r="N5" s="5">
        <v>11</v>
      </c>
      <c r="O5" s="12">
        <f>SUM(D5:N5)</f>
        <v>666.14750000000004</v>
      </c>
      <c r="P5" s="5">
        <f>-ROUND(O5*50,0)</f>
        <v>-33307</v>
      </c>
      <c r="Q5" s="5">
        <f>ROUND(O5*80,0)</f>
        <v>53292</v>
      </c>
      <c r="R5" s="5">
        <f>P5+Q5</f>
        <v>19985</v>
      </c>
      <c r="T5">
        <f>VLOOKUP($C5,Sheet2!$C$5:$R$201,16,FALSE)</f>
        <v>19984.420000000006</v>
      </c>
      <c r="U5">
        <f>R5-T5</f>
        <v>0.57999999999447027</v>
      </c>
    </row>
    <row r="6" spans="1:21">
      <c r="A6" s="1">
        <v>2</v>
      </c>
      <c r="B6" s="2" t="s">
        <v>1</v>
      </c>
      <c r="C6" s="2" t="s">
        <v>189</v>
      </c>
      <c r="D6" s="5">
        <v>45.825000000000003</v>
      </c>
      <c r="E6" s="5">
        <v>41.924999999999997</v>
      </c>
      <c r="F6" s="5">
        <v>31.2</v>
      </c>
      <c r="G6" s="5">
        <v>27.3</v>
      </c>
      <c r="H6" s="5">
        <v>7.8</v>
      </c>
      <c r="I6" s="5">
        <v>0</v>
      </c>
      <c r="J6" s="5">
        <v>78</v>
      </c>
      <c r="K6" s="5">
        <v>69.224999999999994</v>
      </c>
      <c r="L6" s="5">
        <v>43.875</v>
      </c>
      <c r="M6" s="5">
        <v>0</v>
      </c>
      <c r="N6" s="5">
        <v>17.55</v>
      </c>
      <c r="O6" s="12">
        <f t="shared" ref="O6:O58" si="0">SUM(D6:N6)</f>
        <v>362.7</v>
      </c>
      <c r="P6" s="5">
        <f t="shared" ref="P6:P69" si="1">-ROUND(O6*50,0)</f>
        <v>-18135</v>
      </c>
      <c r="Q6" s="5">
        <f t="shared" ref="Q6:Q69" si="2">ROUND(O6*80,0)</f>
        <v>29016</v>
      </c>
      <c r="R6" s="5">
        <f t="shared" ref="R6:R69" si="3">P6+Q6</f>
        <v>10881</v>
      </c>
      <c r="T6" s="14">
        <f>VLOOKUP($C6,Sheet2!$C$5:$R$201,16,FALSE)</f>
        <v>10881</v>
      </c>
      <c r="U6" s="14">
        <f t="shared" ref="U6:U69" si="4">R6-T6</f>
        <v>0</v>
      </c>
    </row>
    <row r="7" spans="1:21">
      <c r="A7" s="1">
        <v>3</v>
      </c>
      <c r="B7" s="4" t="s">
        <v>2</v>
      </c>
      <c r="C7" s="2" t="s">
        <v>190</v>
      </c>
      <c r="D7" s="5">
        <v>86.4</v>
      </c>
      <c r="E7" s="5">
        <v>86.4</v>
      </c>
      <c r="F7" s="5">
        <v>67.667500000000004</v>
      </c>
      <c r="G7" s="5">
        <v>63</v>
      </c>
      <c r="H7" s="5">
        <v>73.632499999999993</v>
      </c>
      <c r="I7" s="5">
        <v>86.4</v>
      </c>
      <c r="J7" s="5">
        <v>86.4</v>
      </c>
      <c r="K7" s="5">
        <v>86.4</v>
      </c>
      <c r="L7" s="5">
        <v>86.275000000000006</v>
      </c>
      <c r="M7" s="5">
        <v>75.599999999999994</v>
      </c>
      <c r="N7" s="5">
        <v>59.914999999999999</v>
      </c>
      <c r="O7" s="12">
        <f t="shared" si="0"/>
        <v>858.08999999999992</v>
      </c>
      <c r="P7" s="5">
        <f t="shared" si="1"/>
        <v>-42905</v>
      </c>
      <c r="Q7" s="5">
        <f t="shared" si="2"/>
        <v>68647</v>
      </c>
      <c r="R7" s="5">
        <f t="shared" si="3"/>
        <v>25742</v>
      </c>
      <c r="T7" s="14">
        <f>VLOOKUP($C7,Sheet2!$C$5:$R$201,16,FALSE)</f>
        <v>25742.699999999997</v>
      </c>
      <c r="U7" s="14">
        <f t="shared" si="4"/>
        <v>-0.69999999999708962</v>
      </c>
    </row>
    <row r="8" spans="1:21">
      <c r="A8" s="1">
        <v>4</v>
      </c>
      <c r="B8" s="4" t="s">
        <v>3</v>
      </c>
      <c r="C8" s="5" t="s">
        <v>191</v>
      </c>
      <c r="D8" s="5">
        <v>124.8</v>
      </c>
      <c r="E8" s="5">
        <v>124.8</v>
      </c>
      <c r="F8" s="5">
        <v>97.737499999999997</v>
      </c>
      <c r="G8" s="5">
        <v>91</v>
      </c>
      <c r="H8" s="5">
        <v>106.3575</v>
      </c>
      <c r="I8" s="5">
        <v>124.8</v>
      </c>
      <c r="J8" s="5">
        <v>124.8</v>
      </c>
      <c r="K8" s="5">
        <v>124.8</v>
      </c>
      <c r="L8" s="5">
        <v>124.62</v>
      </c>
      <c r="M8" s="5">
        <v>109.2</v>
      </c>
      <c r="N8" s="5">
        <v>86.542500000000004</v>
      </c>
      <c r="O8" s="12">
        <f t="shared" si="0"/>
        <v>1239.4574999999998</v>
      </c>
      <c r="P8" s="5">
        <f t="shared" si="1"/>
        <v>-61973</v>
      </c>
      <c r="Q8" s="5">
        <f t="shared" si="2"/>
        <v>99157</v>
      </c>
      <c r="R8" s="5">
        <f t="shared" si="3"/>
        <v>37184</v>
      </c>
      <c r="T8" s="14">
        <f>VLOOKUP($C8,Sheet2!$C$5:$R$201,16,FALSE)</f>
        <v>37183.730000000003</v>
      </c>
      <c r="U8" s="14">
        <f t="shared" si="4"/>
        <v>0.26999999999679858</v>
      </c>
    </row>
    <row r="9" spans="1:21">
      <c r="A9" s="1">
        <v>5</v>
      </c>
      <c r="B9" s="4" t="s">
        <v>4</v>
      </c>
      <c r="C9" s="2" t="s">
        <v>192</v>
      </c>
      <c r="D9" s="5">
        <v>52.8</v>
      </c>
      <c r="E9" s="5">
        <v>52.8</v>
      </c>
      <c r="F9" s="5">
        <v>41.35</v>
      </c>
      <c r="G9" s="5">
        <v>38.5</v>
      </c>
      <c r="H9" s="5">
        <v>44.997500000000002</v>
      </c>
      <c r="I9" s="5">
        <v>52.8</v>
      </c>
      <c r="J9" s="5">
        <v>52.8</v>
      </c>
      <c r="K9" s="5">
        <v>52.8</v>
      </c>
      <c r="L9" s="5">
        <v>50.327500000000001</v>
      </c>
      <c r="M9" s="5">
        <v>46.2</v>
      </c>
      <c r="N9" s="5">
        <v>36.615000000000002</v>
      </c>
      <c r="O9" s="12">
        <f t="shared" si="0"/>
        <v>521.99</v>
      </c>
      <c r="P9" s="5">
        <f t="shared" si="1"/>
        <v>-26100</v>
      </c>
      <c r="Q9" s="5">
        <f t="shared" si="2"/>
        <v>41759</v>
      </c>
      <c r="R9" s="5">
        <f t="shared" si="3"/>
        <v>15659</v>
      </c>
      <c r="T9" s="14">
        <f>VLOOKUP($C9,Sheet2!$C$5:$R$201,16,FALSE)</f>
        <v>15659.699999999997</v>
      </c>
      <c r="U9" s="14">
        <f t="shared" si="4"/>
        <v>-0.69999999999708962</v>
      </c>
    </row>
    <row r="10" spans="1:21">
      <c r="A10" s="1">
        <v>6</v>
      </c>
      <c r="B10" s="2" t="s">
        <v>5</v>
      </c>
      <c r="C10" s="2" t="s">
        <v>193</v>
      </c>
      <c r="D10" s="5">
        <v>142.80000000000001</v>
      </c>
      <c r="E10" s="5">
        <v>142.80000000000001</v>
      </c>
      <c r="F10" s="5">
        <v>112.8</v>
      </c>
      <c r="G10" s="5">
        <v>88.8</v>
      </c>
      <c r="H10" s="5">
        <v>124.8</v>
      </c>
      <c r="I10" s="5">
        <v>142.80000000000001</v>
      </c>
      <c r="J10" s="5">
        <v>142.80000000000001</v>
      </c>
      <c r="K10" s="5">
        <v>142.80000000000001</v>
      </c>
      <c r="L10" s="5">
        <v>142.80000000000001</v>
      </c>
      <c r="M10" s="5">
        <v>107.4</v>
      </c>
      <c r="N10" s="5">
        <v>107.4</v>
      </c>
      <c r="O10" s="12">
        <f t="shared" si="0"/>
        <v>1398</v>
      </c>
      <c r="P10" s="5">
        <f t="shared" si="1"/>
        <v>-69900</v>
      </c>
      <c r="Q10" s="5">
        <f t="shared" si="2"/>
        <v>111840</v>
      </c>
      <c r="R10" s="5">
        <f t="shared" si="3"/>
        <v>41940</v>
      </c>
      <c r="T10" s="14">
        <f>VLOOKUP($C10,Sheet2!$C$5:$R$201,16,FALSE)</f>
        <v>41940</v>
      </c>
      <c r="U10" s="14">
        <f t="shared" si="4"/>
        <v>0</v>
      </c>
    </row>
    <row r="11" spans="1:21">
      <c r="A11" s="1">
        <v>7</v>
      </c>
      <c r="B11" s="2" t="s">
        <v>6</v>
      </c>
      <c r="C11" s="5" t="s">
        <v>194</v>
      </c>
      <c r="D11" s="5">
        <v>91.5</v>
      </c>
      <c r="E11" s="5">
        <v>79</v>
      </c>
      <c r="F11" s="5">
        <v>0</v>
      </c>
      <c r="G11" s="5">
        <v>83</v>
      </c>
      <c r="H11" s="5">
        <v>83</v>
      </c>
      <c r="I11" s="5">
        <v>83</v>
      </c>
      <c r="J11" s="5">
        <v>91.5</v>
      </c>
      <c r="K11" s="5">
        <v>91.5</v>
      </c>
      <c r="L11" s="5">
        <v>91.5</v>
      </c>
      <c r="M11" s="5">
        <v>0</v>
      </c>
      <c r="N11" s="5">
        <v>75.222499999999997</v>
      </c>
      <c r="O11" s="12">
        <f t="shared" si="0"/>
        <v>769.22249999999997</v>
      </c>
      <c r="P11" s="5">
        <f t="shared" si="1"/>
        <v>-38461</v>
      </c>
      <c r="Q11" s="5">
        <f t="shared" si="2"/>
        <v>61538</v>
      </c>
      <c r="R11" s="5">
        <f t="shared" si="3"/>
        <v>23077</v>
      </c>
      <c r="T11" s="14">
        <f>VLOOKUP($C11,Sheet2!$C$5:$R$201,16,FALSE)</f>
        <v>23076.670000000006</v>
      </c>
      <c r="U11" s="14">
        <f t="shared" si="4"/>
        <v>0.32999999999447027</v>
      </c>
    </row>
    <row r="12" spans="1:21">
      <c r="A12" s="1">
        <v>8</v>
      </c>
      <c r="B12" s="2" t="s">
        <v>7</v>
      </c>
      <c r="C12" s="5" t="s">
        <v>195</v>
      </c>
      <c r="D12" s="5">
        <v>158.75</v>
      </c>
      <c r="E12" s="5">
        <v>148.75</v>
      </c>
      <c r="F12" s="5">
        <v>97.402500000000003</v>
      </c>
      <c r="G12" s="5">
        <v>102.05</v>
      </c>
      <c r="H12" s="5">
        <v>99.077500000000001</v>
      </c>
      <c r="I12" s="5">
        <v>33.4</v>
      </c>
      <c r="J12" s="5">
        <v>34.4</v>
      </c>
      <c r="K12" s="5">
        <v>34.592500000000001</v>
      </c>
      <c r="L12" s="5">
        <v>29.6</v>
      </c>
      <c r="M12" s="5">
        <v>24</v>
      </c>
      <c r="N12" s="5">
        <v>9.89</v>
      </c>
      <c r="O12" s="12">
        <f t="shared" si="0"/>
        <v>771.91250000000002</v>
      </c>
      <c r="P12" s="5">
        <f t="shared" si="1"/>
        <v>-38596</v>
      </c>
      <c r="Q12" s="5">
        <f t="shared" si="2"/>
        <v>61753</v>
      </c>
      <c r="R12" s="5">
        <f t="shared" si="3"/>
        <v>23157</v>
      </c>
      <c r="T12" s="14">
        <f>VLOOKUP($C12,Sheet2!$C$5:$R$201,16,FALSE)</f>
        <v>23157.370000000003</v>
      </c>
      <c r="U12" s="14">
        <f t="shared" si="4"/>
        <v>-0.37000000000261934</v>
      </c>
    </row>
    <row r="13" spans="1:21">
      <c r="A13" s="1">
        <v>9</v>
      </c>
      <c r="B13" s="2" t="s">
        <v>8</v>
      </c>
      <c r="C13" s="5" t="s">
        <v>196</v>
      </c>
      <c r="D13" s="5">
        <v>234.3</v>
      </c>
      <c r="E13" s="5">
        <v>229.35</v>
      </c>
      <c r="F13" s="5">
        <v>137.94499999999999</v>
      </c>
      <c r="G13" s="5">
        <v>164.6</v>
      </c>
      <c r="H13" s="5">
        <v>164.24250000000001</v>
      </c>
      <c r="I13" s="5">
        <v>244.2</v>
      </c>
      <c r="J13" s="5">
        <v>244.2</v>
      </c>
      <c r="K13" s="5">
        <v>226.39</v>
      </c>
      <c r="L13" s="5">
        <v>219.3075</v>
      </c>
      <c r="M13" s="5">
        <v>145.875</v>
      </c>
      <c r="N13" s="5">
        <v>117.17</v>
      </c>
      <c r="O13" s="12">
        <f t="shared" si="0"/>
        <v>2127.58</v>
      </c>
      <c r="P13" s="5">
        <f t="shared" si="1"/>
        <v>-106379</v>
      </c>
      <c r="Q13" s="5">
        <f t="shared" si="2"/>
        <v>170206</v>
      </c>
      <c r="R13" s="5">
        <f t="shared" si="3"/>
        <v>63827</v>
      </c>
      <c r="T13" s="14">
        <f>VLOOKUP($C13,Sheet2!$C$5:$R$201,16,FALSE)</f>
        <v>63827.399999999994</v>
      </c>
      <c r="U13" s="14">
        <f t="shared" si="4"/>
        <v>-0.39999999999417923</v>
      </c>
    </row>
    <row r="14" spans="1:21">
      <c r="A14" s="1">
        <v>10</v>
      </c>
      <c r="B14" s="6" t="s">
        <v>9</v>
      </c>
      <c r="C14" s="5" t="s">
        <v>197</v>
      </c>
      <c r="D14" s="5">
        <v>90.507499999999993</v>
      </c>
      <c r="E14" s="5">
        <v>93.674999999999997</v>
      </c>
      <c r="F14" s="5">
        <v>48.375</v>
      </c>
      <c r="G14" s="5">
        <v>59.255000000000003</v>
      </c>
      <c r="H14" s="5">
        <v>64.7</v>
      </c>
      <c r="I14" s="5">
        <v>103.8</v>
      </c>
      <c r="J14" s="5">
        <v>183.7</v>
      </c>
      <c r="K14" s="5">
        <v>216.5</v>
      </c>
      <c r="L14" s="5">
        <v>93.7</v>
      </c>
      <c r="M14" s="5">
        <v>145.5</v>
      </c>
      <c r="N14" s="5">
        <v>59</v>
      </c>
      <c r="O14" s="12">
        <f t="shared" si="0"/>
        <v>1158.7125000000001</v>
      </c>
      <c r="P14" s="5">
        <f t="shared" si="1"/>
        <v>-57936</v>
      </c>
      <c r="Q14" s="5">
        <f t="shared" si="2"/>
        <v>92697</v>
      </c>
      <c r="R14" s="5">
        <f t="shared" si="3"/>
        <v>34761</v>
      </c>
      <c r="T14" s="14">
        <f>VLOOKUP($C14,Sheet2!$C$5:$R$201,16,FALSE)</f>
        <v>34761.370000000003</v>
      </c>
      <c r="U14" s="14">
        <f t="shared" si="4"/>
        <v>-0.37000000000261934</v>
      </c>
    </row>
    <row r="15" spans="1:21">
      <c r="A15" s="1">
        <v>11</v>
      </c>
      <c r="B15" s="2" t="s">
        <v>10</v>
      </c>
      <c r="C15" s="5" t="s">
        <v>198</v>
      </c>
      <c r="D15" s="5">
        <v>410.4</v>
      </c>
      <c r="E15" s="5">
        <v>410.4</v>
      </c>
      <c r="F15" s="5">
        <v>321.42</v>
      </c>
      <c r="G15" s="5">
        <v>299.25</v>
      </c>
      <c r="H15" s="5">
        <v>349.7475</v>
      </c>
      <c r="I15" s="5">
        <v>410.4</v>
      </c>
      <c r="J15" s="5">
        <v>410.4</v>
      </c>
      <c r="K15" s="5">
        <v>410.4</v>
      </c>
      <c r="L15" s="5">
        <v>409.80250000000001</v>
      </c>
      <c r="M15" s="5">
        <v>359.1</v>
      </c>
      <c r="N15" s="5">
        <v>284.59249999999997</v>
      </c>
      <c r="O15" s="12">
        <f t="shared" si="0"/>
        <v>4075.9125000000004</v>
      </c>
      <c r="P15" s="5">
        <f t="shared" si="1"/>
        <v>-203796</v>
      </c>
      <c r="Q15" s="5">
        <f t="shared" si="2"/>
        <v>326073</v>
      </c>
      <c r="R15" s="5">
        <f t="shared" si="3"/>
        <v>122277</v>
      </c>
      <c r="T15" s="14">
        <f>VLOOKUP($C15,Sheet2!$C$5:$R$201,16,FALSE)</f>
        <v>122277.37</v>
      </c>
      <c r="U15" s="14">
        <f t="shared" si="4"/>
        <v>-0.36999999999534339</v>
      </c>
    </row>
    <row r="16" spans="1:21">
      <c r="A16" s="1">
        <v>12</v>
      </c>
      <c r="B16" s="6" t="s">
        <v>11</v>
      </c>
      <c r="C16" s="2" t="s">
        <v>199</v>
      </c>
      <c r="D16" s="5">
        <v>144</v>
      </c>
      <c r="E16" s="5">
        <v>144</v>
      </c>
      <c r="F16" s="5">
        <v>144</v>
      </c>
      <c r="G16" s="5">
        <v>106.5</v>
      </c>
      <c r="H16" s="5">
        <v>144</v>
      </c>
      <c r="I16" s="5">
        <v>144</v>
      </c>
      <c r="J16" s="5">
        <v>144</v>
      </c>
      <c r="K16" s="5">
        <v>148.80000000000001</v>
      </c>
      <c r="L16" s="5">
        <v>148.80000000000001</v>
      </c>
      <c r="M16" s="5">
        <v>130.19999999999999</v>
      </c>
      <c r="N16" s="5">
        <v>111.6</v>
      </c>
      <c r="O16" s="12">
        <f t="shared" si="0"/>
        <v>1509.8999999999999</v>
      </c>
      <c r="P16" s="5">
        <f t="shared" si="1"/>
        <v>-75495</v>
      </c>
      <c r="Q16" s="5">
        <f t="shared" si="2"/>
        <v>120792</v>
      </c>
      <c r="R16" s="5">
        <f t="shared" si="3"/>
        <v>45297</v>
      </c>
      <c r="T16" s="14">
        <f>VLOOKUP($C16,Sheet2!$C$5:$R$201,16,FALSE)</f>
        <v>45297</v>
      </c>
      <c r="U16" s="14">
        <f t="shared" si="4"/>
        <v>0</v>
      </c>
    </row>
    <row r="17" spans="1:21">
      <c r="A17" s="1">
        <v>13</v>
      </c>
      <c r="B17" s="6" t="s">
        <v>12</v>
      </c>
      <c r="C17" s="4" t="s">
        <v>200</v>
      </c>
      <c r="D17" s="5">
        <v>51.6</v>
      </c>
      <c r="E17" s="5">
        <v>66.2</v>
      </c>
      <c r="F17" s="5">
        <v>49</v>
      </c>
      <c r="G17" s="5">
        <v>47.5</v>
      </c>
      <c r="H17" s="5">
        <v>48.3</v>
      </c>
      <c r="I17" s="5">
        <v>70.2</v>
      </c>
      <c r="J17" s="5">
        <v>48</v>
      </c>
      <c r="K17" s="5">
        <v>67.599999999999994</v>
      </c>
      <c r="L17" s="5">
        <v>64.349999999999994</v>
      </c>
      <c r="M17" s="5">
        <v>46.75</v>
      </c>
      <c r="N17" s="5">
        <v>38.6</v>
      </c>
      <c r="O17" s="12">
        <f t="shared" si="0"/>
        <v>598.1</v>
      </c>
      <c r="P17" s="5">
        <f t="shared" si="1"/>
        <v>-29905</v>
      </c>
      <c r="Q17" s="5">
        <f t="shared" si="2"/>
        <v>47848</v>
      </c>
      <c r="R17" s="5">
        <f t="shared" si="3"/>
        <v>17943</v>
      </c>
      <c r="T17" s="14">
        <f>VLOOKUP($C17,Sheet2!$C$5:$R$201,16,FALSE)</f>
        <v>17943</v>
      </c>
      <c r="U17" s="14">
        <f t="shared" si="4"/>
        <v>0</v>
      </c>
    </row>
    <row r="18" spans="1:21">
      <c r="A18" s="1">
        <v>14</v>
      </c>
      <c r="B18" s="7" t="s">
        <v>13</v>
      </c>
      <c r="C18" s="11" t="s">
        <v>201</v>
      </c>
      <c r="D18" s="5">
        <v>84.3</v>
      </c>
      <c r="E18" s="5">
        <v>55.612499999999997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2">
        <f t="shared" si="0"/>
        <v>139.91249999999999</v>
      </c>
      <c r="P18" s="5">
        <f t="shared" si="1"/>
        <v>-6996</v>
      </c>
      <c r="Q18" s="5">
        <f t="shared" si="2"/>
        <v>11193</v>
      </c>
      <c r="R18" s="5">
        <f t="shared" si="3"/>
        <v>4197</v>
      </c>
      <c r="T18" s="14">
        <f>VLOOKUP($C18,Sheet2!$C$5:$R$201,16,FALSE)</f>
        <v>4197.37</v>
      </c>
      <c r="U18" s="14">
        <f t="shared" si="4"/>
        <v>-0.36999999999989086</v>
      </c>
    </row>
    <row r="19" spans="1:21">
      <c r="A19" s="1">
        <v>15</v>
      </c>
      <c r="B19" s="6" t="s">
        <v>14</v>
      </c>
      <c r="C19" s="6" t="s">
        <v>202</v>
      </c>
      <c r="D19" s="5">
        <v>384</v>
      </c>
      <c r="E19" s="5">
        <v>384</v>
      </c>
      <c r="F19" s="5">
        <v>278.76749999999998</v>
      </c>
      <c r="G19" s="5">
        <v>280</v>
      </c>
      <c r="H19" s="5">
        <v>301.67500000000001</v>
      </c>
      <c r="I19" s="5">
        <v>384</v>
      </c>
      <c r="J19" s="5">
        <v>384</v>
      </c>
      <c r="K19" s="5">
        <v>384</v>
      </c>
      <c r="L19" s="5">
        <v>364</v>
      </c>
      <c r="M19" s="5">
        <v>336</v>
      </c>
      <c r="N19" s="5">
        <v>242.44499999999999</v>
      </c>
      <c r="O19" s="12">
        <f t="shared" si="0"/>
        <v>3722.8875000000003</v>
      </c>
      <c r="P19" s="5">
        <f t="shared" si="1"/>
        <v>-186144</v>
      </c>
      <c r="Q19" s="5">
        <f t="shared" si="2"/>
        <v>297831</v>
      </c>
      <c r="R19" s="5">
        <f t="shared" si="3"/>
        <v>111687</v>
      </c>
      <c r="T19" s="14">
        <f>VLOOKUP($C19,Sheet2!$C$5:$R$201,16,FALSE)</f>
        <v>111686.62</v>
      </c>
      <c r="U19" s="14">
        <f t="shared" si="4"/>
        <v>0.38000000000465661</v>
      </c>
    </row>
    <row r="20" spans="1:21">
      <c r="A20" s="1">
        <v>16</v>
      </c>
      <c r="B20" s="2" t="s">
        <v>15</v>
      </c>
      <c r="C20" s="5" t="s">
        <v>203</v>
      </c>
      <c r="D20" s="5">
        <v>230.4</v>
      </c>
      <c r="E20" s="5">
        <v>227.63749999999999</v>
      </c>
      <c r="F20" s="5">
        <v>163.35499999999999</v>
      </c>
      <c r="G20" s="5">
        <v>168</v>
      </c>
      <c r="H20" s="5">
        <v>177.56</v>
      </c>
      <c r="I20" s="5">
        <v>230.4</v>
      </c>
      <c r="J20" s="5">
        <v>230.4</v>
      </c>
      <c r="K20" s="5">
        <v>230.4</v>
      </c>
      <c r="L20" s="5">
        <v>214.52250000000001</v>
      </c>
      <c r="M20" s="5">
        <v>199.11250000000001</v>
      </c>
      <c r="N20" s="5">
        <v>136.92750000000001</v>
      </c>
      <c r="O20" s="12">
        <f t="shared" si="0"/>
        <v>2208.7150000000001</v>
      </c>
      <c r="P20" s="5">
        <f t="shared" si="1"/>
        <v>-110436</v>
      </c>
      <c r="Q20" s="5">
        <f t="shared" si="2"/>
        <v>176697</v>
      </c>
      <c r="R20" s="5">
        <f t="shared" si="3"/>
        <v>66261</v>
      </c>
      <c r="T20" s="14">
        <f>VLOOKUP($C20,Sheet2!$C$5:$R$201,16,FALSE)</f>
        <v>66261.450000000012</v>
      </c>
      <c r="U20" s="14">
        <f t="shared" si="4"/>
        <v>-0.45000000001164153</v>
      </c>
    </row>
    <row r="21" spans="1:21">
      <c r="A21" s="1">
        <v>17</v>
      </c>
      <c r="B21" s="4" t="s">
        <v>16</v>
      </c>
      <c r="C21" s="4" t="s">
        <v>204</v>
      </c>
      <c r="D21" s="5">
        <v>105</v>
      </c>
      <c r="E21" s="5">
        <v>64.5</v>
      </c>
      <c r="F21" s="5">
        <v>74.064999999999998</v>
      </c>
      <c r="G21" s="5">
        <v>78</v>
      </c>
      <c r="H21" s="5">
        <v>79.555000000000007</v>
      </c>
      <c r="I21" s="5">
        <v>102</v>
      </c>
      <c r="J21" s="5">
        <v>111</v>
      </c>
      <c r="K21" s="5">
        <v>70.5</v>
      </c>
      <c r="L21" s="5">
        <v>106.5</v>
      </c>
      <c r="M21" s="5">
        <v>90</v>
      </c>
      <c r="N21" s="5">
        <v>261.32499999999999</v>
      </c>
      <c r="O21" s="12">
        <f t="shared" si="0"/>
        <v>1142.4449999999999</v>
      </c>
      <c r="P21" s="5">
        <f t="shared" si="1"/>
        <v>-57122</v>
      </c>
      <c r="Q21" s="5">
        <f t="shared" si="2"/>
        <v>91396</v>
      </c>
      <c r="R21" s="5">
        <f t="shared" si="3"/>
        <v>34274</v>
      </c>
      <c r="T21" s="14">
        <f>VLOOKUP($C21,Sheet2!$C$5:$R$201,16,FALSE)</f>
        <v>34273.350000000006</v>
      </c>
      <c r="U21" s="14">
        <f t="shared" si="4"/>
        <v>0.64999999999417923</v>
      </c>
    </row>
    <row r="22" spans="1:21">
      <c r="A22" s="1">
        <v>18</v>
      </c>
      <c r="B22" s="4" t="s">
        <v>17</v>
      </c>
      <c r="C22" s="4" t="s">
        <v>205</v>
      </c>
      <c r="D22" s="5">
        <v>141.6</v>
      </c>
      <c r="E22" s="5">
        <v>141.6</v>
      </c>
      <c r="F22" s="5">
        <v>103.25</v>
      </c>
      <c r="G22" s="5">
        <v>103.25</v>
      </c>
      <c r="H22" s="5">
        <v>113.575</v>
      </c>
      <c r="I22" s="5">
        <v>141.6</v>
      </c>
      <c r="J22" s="5">
        <v>141.6</v>
      </c>
      <c r="K22" s="5">
        <v>141.6</v>
      </c>
      <c r="L22" s="5">
        <v>131.84</v>
      </c>
      <c r="M22" s="5">
        <v>122.37</v>
      </c>
      <c r="N22" s="5">
        <v>84.152500000000003</v>
      </c>
      <c r="O22" s="12">
        <f t="shared" si="0"/>
        <v>1366.4374999999998</v>
      </c>
      <c r="P22" s="5">
        <f t="shared" si="1"/>
        <v>-68322</v>
      </c>
      <c r="Q22" s="5">
        <f t="shared" si="2"/>
        <v>109315</v>
      </c>
      <c r="R22" s="5">
        <f t="shared" si="3"/>
        <v>40993</v>
      </c>
      <c r="T22" s="14">
        <f>VLOOKUP($C22,Sheet2!$C$5:$R$201,16,FALSE)</f>
        <v>40993.130000000005</v>
      </c>
      <c r="U22" s="14">
        <f t="shared" si="4"/>
        <v>-0.13000000000465661</v>
      </c>
    </row>
    <row r="23" spans="1:21">
      <c r="A23" s="1">
        <v>19</v>
      </c>
      <c r="B23" s="4" t="s">
        <v>18</v>
      </c>
      <c r="C23" s="6" t="s">
        <v>206</v>
      </c>
      <c r="D23" s="5">
        <v>656.4</v>
      </c>
      <c r="E23" s="5">
        <v>656.4</v>
      </c>
      <c r="F23" s="5">
        <v>614.4</v>
      </c>
      <c r="G23" s="5">
        <v>495.20749999999998</v>
      </c>
      <c r="H23" s="5">
        <v>550.4</v>
      </c>
      <c r="I23" s="5">
        <v>614.4</v>
      </c>
      <c r="J23" s="5">
        <v>557.4</v>
      </c>
      <c r="K23" s="5">
        <v>529.25</v>
      </c>
      <c r="L23" s="5">
        <v>529.25</v>
      </c>
      <c r="M23" s="5">
        <v>446.95</v>
      </c>
      <c r="N23" s="5">
        <v>412.125</v>
      </c>
      <c r="O23" s="12">
        <f t="shared" si="0"/>
        <v>6062.1824999999999</v>
      </c>
      <c r="P23" s="5">
        <f t="shared" si="1"/>
        <v>-303109</v>
      </c>
      <c r="Q23" s="5">
        <f t="shared" si="2"/>
        <v>484975</v>
      </c>
      <c r="R23" s="5">
        <f t="shared" si="3"/>
        <v>181866</v>
      </c>
      <c r="T23" s="14">
        <f>VLOOKUP($C23,Sheet2!$C$5:$R$201,16,FALSE)</f>
        <v>181865.46999999997</v>
      </c>
      <c r="U23" s="14">
        <f t="shared" si="4"/>
        <v>0.53000000002793968</v>
      </c>
    </row>
    <row r="24" spans="1:21">
      <c r="A24" s="1">
        <v>20</v>
      </c>
      <c r="B24" s="6" t="s">
        <v>19</v>
      </c>
      <c r="C24" s="6" t="s">
        <v>207</v>
      </c>
      <c r="D24" s="5">
        <v>52.8</v>
      </c>
      <c r="E24" s="5">
        <v>52.8</v>
      </c>
      <c r="F24" s="5">
        <v>17.600000000000001</v>
      </c>
      <c r="G24" s="5">
        <v>35.200000000000003</v>
      </c>
      <c r="H24" s="5">
        <v>35.200000000000003</v>
      </c>
      <c r="I24" s="5">
        <v>52.8</v>
      </c>
      <c r="J24" s="5">
        <v>52.8</v>
      </c>
      <c r="K24" s="5">
        <v>52.8</v>
      </c>
      <c r="L24" s="5">
        <v>52.8</v>
      </c>
      <c r="M24" s="5">
        <v>35.200000000000003</v>
      </c>
      <c r="N24" s="5">
        <v>17.600000000000001</v>
      </c>
      <c r="O24" s="12">
        <f t="shared" si="0"/>
        <v>457.6</v>
      </c>
      <c r="P24" s="5">
        <f t="shared" si="1"/>
        <v>-22880</v>
      </c>
      <c r="Q24" s="5">
        <f t="shared" si="2"/>
        <v>36608</v>
      </c>
      <c r="R24" s="5">
        <f t="shared" si="3"/>
        <v>13728</v>
      </c>
      <c r="T24" s="14">
        <f>VLOOKUP($C24,Sheet2!$C$5:$R$201,16,FALSE)</f>
        <v>13728</v>
      </c>
      <c r="U24" s="14">
        <f t="shared" si="4"/>
        <v>0</v>
      </c>
    </row>
    <row r="25" spans="1:21">
      <c r="A25" s="1">
        <v>21</v>
      </c>
      <c r="B25" s="6" t="s">
        <v>20</v>
      </c>
      <c r="C25" s="6" t="s">
        <v>208</v>
      </c>
      <c r="D25" s="5">
        <v>117.6</v>
      </c>
      <c r="E25" s="5">
        <v>117.6</v>
      </c>
      <c r="F25" s="5">
        <v>92.102500000000006</v>
      </c>
      <c r="G25" s="5">
        <v>85.75</v>
      </c>
      <c r="H25" s="5">
        <v>100.22</v>
      </c>
      <c r="I25" s="5">
        <v>117.6</v>
      </c>
      <c r="J25" s="5">
        <v>117.6</v>
      </c>
      <c r="K25" s="5">
        <v>117.6</v>
      </c>
      <c r="L25" s="5">
        <v>117.43</v>
      </c>
      <c r="M25" s="5">
        <v>102.9</v>
      </c>
      <c r="N25" s="5">
        <v>89.765000000000001</v>
      </c>
      <c r="O25" s="12">
        <f t="shared" si="0"/>
        <v>1176.1675000000002</v>
      </c>
      <c r="P25" s="5">
        <f t="shared" si="1"/>
        <v>-58808</v>
      </c>
      <c r="Q25" s="5">
        <f t="shared" si="2"/>
        <v>94093</v>
      </c>
      <c r="R25" s="5">
        <f t="shared" si="3"/>
        <v>35285</v>
      </c>
      <c r="T25" s="14">
        <f>VLOOKUP($C25,Sheet2!$C$5:$R$201,16,FALSE)</f>
        <v>35285.029999999992</v>
      </c>
      <c r="U25" s="14">
        <f t="shared" si="4"/>
        <v>-2.9999999991559889E-2</v>
      </c>
    </row>
    <row r="26" spans="1:21">
      <c r="A26" s="1">
        <v>22</v>
      </c>
      <c r="B26" s="6" t="s">
        <v>21</v>
      </c>
      <c r="C26" s="6" t="s">
        <v>209</v>
      </c>
      <c r="D26" s="5">
        <v>232</v>
      </c>
      <c r="E26" s="5">
        <v>227.3</v>
      </c>
      <c r="F26" s="5">
        <v>136.05250000000001</v>
      </c>
      <c r="G26" s="5">
        <v>162.4</v>
      </c>
      <c r="H26" s="5">
        <v>162.04249999999999</v>
      </c>
      <c r="I26" s="5">
        <v>241.4</v>
      </c>
      <c r="J26" s="5">
        <v>241.4</v>
      </c>
      <c r="K26" s="5">
        <v>223.76249999999999</v>
      </c>
      <c r="L26" s="5">
        <v>216.75</v>
      </c>
      <c r="M26" s="5">
        <v>144.16999999999999</v>
      </c>
      <c r="N26" s="5">
        <v>115.38</v>
      </c>
      <c r="O26" s="12">
        <f t="shared" si="0"/>
        <v>2102.6575000000003</v>
      </c>
      <c r="P26" s="5">
        <f t="shared" si="1"/>
        <v>-105133</v>
      </c>
      <c r="Q26" s="5">
        <f t="shared" si="2"/>
        <v>168213</v>
      </c>
      <c r="R26" s="5">
        <f t="shared" si="3"/>
        <v>63080</v>
      </c>
      <c r="T26" s="14">
        <f>VLOOKUP($C26,Sheet2!$C$5:$R$201,16,FALSE)</f>
        <v>63079.72</v>
      </c>
      <c r="U26" s="14">
        <f t="shared" si="4"/>
        <v>0.27999999999883585</v>
      </c>
    </row>
    <row r="27" spans="1:21">
      <c r="A27" s="1">
        <v>23</v>
      </c>
      <c r="B27" s="6" t="s">
        <v>22</v>
      </c>
      <c r="C27" s="6" t="s">
        <v>210</v>
      </c>
      <c r="D27" s="5">
        <v>119.1</v>
      </c>
      <c r="E27" s="5">
        <v>114.8</v>
      </c>
      <c r="F27" s="5">
        <v>87.43</v>
      </c>
      <c r="G27" s="5">
        <v>89.8</v>
      </c>
      <c r="H27" s="5">
        <v>94.78</v>
      </c>
      <c r="I27" s="5">
        <v>122.3</v>
      </c>
      <c r="J27" s="5">
        <v>122.3</v>
      </c>
      <c r="K27" s="5">
        <v>122.3</v>
      </c>
      <c r="L27" s="5">
        <v>114.19499999999999</v>
      </c>
      <c r="M27" s="5">
        <v>106.27249999999999</v>
      </c>
      <c r="N27" s="5">
        <v>46.4</v>
      </c>
      <c r="O27" s="12">
        <f t="shared" si="0"/>
        <v>1139.6775</v>
      </c>
      <c r="P27" s="5">
        <f t="shared" si="1"/>
        <v>-56984</v>
      </c>
      <c r="Q27" s="5">
        <f t="shared" si="2"/>
        <v>91174</v>
      </c>
      <c r="R27" s="5">
        <f t="shared" si="3"/>
        <v>34190</v>
      </c>
      <c r="T27" s="14">
        <f>VLOOKUP($C27,Sheet2!$C$5:$R$201,16,FALSE)</f>
        <v>34190.32</v>
      </c>
      <c r="U27" s="14">
        <f t="shared" si="4"/>
        <v>-0.31999999999970896</v>
      </c>
    </row>
    <row r="28" spans="1:21">
      <c r="A28" s="1">
        <v>24</v>
      </c>
      <c r="B28" s="2" t="s">
        <v>23</v>
      </c>
      <c r="C28" s="2" t="s">
        <v>211</v>
      </c>
      <c r="D28" s="5">
        <v>52.8</v>
      </c>
      <c r="E28" s="5">
        <v>37.4</v>
      </c>
      <c r="F28" s="5">
        <v>24.2</v>
      </c>
      <c r="G28" s="5">
        <v>26.4</v>
      </c>
      <c r="H28" s="5">
        <v>26.4</v>
      </c>
      <c r="I28" s="5">
        <v>41.8</v>
      </c>
      <c r="J28" s="5">
        <v>41.8</v>
      </c>
      <c r="K28" s="5">
        <v>41.8</v>
      </c>
      <c r="L28" s="5">
        <v>41.8</v>
      </c>
      <c r="M28" s="5">
        <v>24.2</v>
      </c>
      <c r="N28" s="5">
        <v>13.2</v>
      </c>
      <c r="O28" s="12">
        <f t="shared" si="0"/>
        <v>371.8</v>
      </c>
      <c r="P28" s="5">
        <f t="shared" si="1"/>
        <v>-18590</v>
      </c>
      <c r="Q28" s="5">
        <f t="shared" si="2"/>
        <v>29744</v>
      </c>
      <c r="R28" s="5">
        <f t="shared" si="3"/>
        <v>11154</v>
      </c>
      <c r="T28" s="14">
        <f>VLOOKUP($C28,Sheet2!$C$5:$R$201,16,FALSE)</f>
        <v>11154</v>
      </c>
      <c r="U28" s="14">
        <f t="shared" si="4"/>
        <v>0</v>
      </c>
    </row>
    <row r="29" spans="1:21">
      <c r="A29" s="1">
        <v>25</v>
      </c>
      <c r="B29" s="2" t="s">
        <v>24</v>
      </c>
      <c r="C29" s="2" t="s">
        <v>212</v>
      </c>
      <c r="D29" s="5">
        <v>38.700000000000003</v>
      </c>
      <c r="E29" s="5">
        <v>9.9</v>
      </c>
      <c r="F29" s="5">
        <v>9.9</v>
      </c>
      <c r="G29" s="5">
        <v>0</v>
      </c>
      <c r="H29" s="5">
        <v>41.3</v>
      </c>
      <c r="I29" s="5">
        <v>34.6</v>
      </c>
      <c r="J29" s="5">
        <v>8.8000000000000007</v>
      </c>
      <c r="K29" s="5">
        <v>39.799999999999997</v>
      </c>
      <c r="L29" s="5">
        <v>37.6</v>
      </c>
      <c r="M29" s="5">
        <v>38.700000000000003</v>
      </c>
      <c r="N29" s="5">
        <v>0</v>
      </c>
      <c r="O29" s="12">
        <f t="shared" si="0"/>
        <v>259.3</v>
      </c>
      <c r="P29" s="5">
        <f t="shared" si="1"/>
        <v>-12965</v>
      </c>
      <c r="Q29" s="5">
        <f t="shared" si="2"/>
        <v>20744</v>
      </c>
      <c r="R29" s="5">
        <f t="shared" si="3"/>
        <v>7779</v>
      </c>
      <c r="T29" s="14">
        <f>VLOOKUP($C29,Sheet2!$C$5:$R$201,16,FALSE)</f>
        <v>7779</v>
      </c>
      <c r="U29" s="14">
        <f t="shared" si="4"/>
        <v>0</v>
      </c>
    </row>
    <row r="30" spans="1:21">
      <c r="A30" s="1">
        <v>26</v>
      </c>
      <c r="B30" s="2" t="s">
        <v>25</v>
      </c>
      <c r="C30" s="2" t="s">
        <v>213</v>
      </c>
      <c r="D30" s="5">
        <v>188.4</v>
      </c>
      <c r="E30" s="5">
        <v>183.6825</v>
      </c>
      <c r="F30" s="5">
        <v>132.125</v>
      </c>
      <c r="G30" s="5">
        <v>135.85</v>
      </c>
      <c r="H30" s="5">
        <v>143.51750000000001</v>
      </c>
      <c r="I30" s="5">
        <v>185.9</v>
      </c>
      <c r="J30" s="5">
        <v>185.9</v>
      </c>
      <c r="K30" s="5">
        <v>185.9</v>
      </c>
      <c r="L30" s="5">
        <v>173.16249999999999</v>
      </c>
      <c r="M30" s="5">
        <v>160.595</v>
      </c>
      <c r="N30" s="5">
        <v>110.58</v>
      </c>
      <c r="O30" s="12">
        <f t="shared" si="0"/>
        <v>1785.6125</v>
      </c>
      <c r="P30" s="5">
        <f t="shared" si="1"/>
        <v>-89281</v>
      </c>
      <c r="Q30" s="5">
        <f t="shared" si="2"/>
        <v>142849</v>
      </c>
      <c r="R30" s="5">
        <f t="shared" si="3"/>
        <v>53568</v>
      </c>
      <c r="T30" s="14">
        <f>VLOOKUP($C30,Sheet2!$C$5:$R$201,16,FALSE)</f>
        <v>53568.369999999995</v>
      </c>
      <c r="U30" s="14">
        <f t="shared" si="4"/>
        <v>-0.36999999999534339</v>
      </c>
    </row>
    <row r="31" spans="1:21">
      <c r="A31" s="1">
        <v>27</v>
      </c>
      <c r="B31" s="2" t="s">
        <v>26</v>
      </c>
      <c r="C31" s="2" t="s">
        <v>214</v>
      </c>
      <c r="D31" s="5">
        <v>22.4</v>
      </c>
      <c r="E31" s="5">
        <v>0</v>
      </c>
      <c r="F31" s="5">
        <v>54.82</v>
      </c>
      <c r="G31" s="5">
        <v>53</v>
      </c>
      <c r="H31" s="5">
        <v>53</v>
      </c>
      <c r="I31" s="5">
        <v>43</v>
      </c>
      <c r="J31" s="5">
        <v>51.2</v>
      </c>
      <c r="K31" s="5">
        <v>0</v>
      </c>
      <c r="L31" s="5">
        <v>120</v>
      </c>
      <c r="M31" s="5">
        <v>63.69</v>
      </c>
      <c r="N31" s="5">
        <v>12.8</v>
      </c>
      <c r="O31" s="12">
        <f t="shared" si="0"/>
        <v>473.91</v>
      </c>
      <c r="P31" s="5">
        <f t="shared" si="1"/>
        <v>-23696</v>
      </c>
      <c r="Q31" s="5">
        <f t="shared" si="2"/>
        <v>37913</v>
      </c>
      <c r="R31" s="5">
        <f t="shared" si="3"/>
        <v>14217</v>
      </c>
      <c r="T31" s="14">
        <f>VLOOKUP($C31,Sheet2!$C$5:$R$201,16,FALSE)</f>
        <v>14217.300000000003</v>
      </c>
      <c r="U31" s="14">
        <f t="shared" si="4"/>
        <v>-0.30000000000291038</v>
      </c>
    </row>
    <row r="32" spans="1:21">
      <c r="A32" s="1">
        <v>28</v>
      </c>
      <c r="B32" s="5" t="s">
        <v>27</v>
      </c>
      <c r="C32" s="2" t="s">
        <v>215</v>
      </c>
      <c r="D32" s="5">
        <v>39.049999999999997</v>
      </c>
      <c r="E32" s="5">
        <v>37.700000000000003</v>
      </c>
      <c r="F32" s="5">
        <v>27.1</v>
      </c>
      <c r="G32" s="5">
        <v>26.2</v>
      </c>
      <c r="H32" s="5">
        <v>27.024999999999999</v>
      </c>
      <c r="I32" s="5">
        <v>40.4</v>
      </c>
      <c r="J32" s="5">
        <v>38.4</v>
      </c>
      <c r="K32" s="5">
        <v>39.857500000000002</v>
      </c>
      <c r="L32" s="5">
        <v>36.799999999999997</v>
      </c>
      <c r="M32" s="5">
        <v>26.9</v>
      </c>
      <c r="N32" s="5">
        <v>23.1</v>
      </c>
      <c r="O32" s="12">
        <f t="shared" si="0"/>
        <v>362.53250000000003</v>
      </c>
      <c r="P32" s="5">
        <f t="shared" si="1"/>
        <v>-18127</v>
      </c>
      <c r="Q32" s="5">
        <f t="shared" si="2"/>
        <v>29003</v>
      </c>
      <c r="R32" s="5">
        <f t="shared" si="3"/>
        <v>10876</v>
      </c>
      <c r="T32" s="14">
        <f>VLOOKUP($C32,Sheet2!$C$5:$R$201,16,FALSE)</f>
        <v>10875.969999999998</v>
      </c>
      <c r="U32" s="14">
        <f t="shared" si="4"/>
        <v>3.0000000002473826E-2</v>
      </c>
    </row>
    <row r="33" spans="1:21">
      <c r="A33" s="1">
        <v>29</v>
      </c>
      <c r="B33" s="2" t="s">
        <v>28</v>
      </c>
      <c r="C33" s="2" t="s">
        <v>216</v>
      </c>
      <c r="D33" s="5">
        <v>214.2</v>
      </c>
      <c r="E33" s="5">
        <v>212.8</v>
      </c>
      <c r="F33" s="5">
        <v>167.97499999999999</v>
      </c>
      <c r="G33" s="5">
        <v>155.44999999999999</v>
      </c>
      <c r="H33" s="5">
        <v>181.23</v>
      </c>
      <c r="I33" s="5">
        <v>213.3</v>
      </c>
      <c r="J33" s="5">
        <v>214.2</v>
      </c>
      <c r="K33" s="5">
        <v>214</v>
      </c>
      <c r="L33" s="5">
        <v>213.58750000000001</v>
      </c>
      <c r="M33" s="5">
        <v>186.8</v>
      </c>
      <c r="N33" s="5">
        <v>162.77500000000001</v>
      </c>
      <c r="O33" s="12">
        <f t="shared" si="0"/>
        <v>2136.3175000000001</v>
      </c>
      <c r="P33" s="5">
        <f t="shared" si="1"/>
        <v>-106816</v>
      </c>
      <c r="Q33" s="5">
        <f t="shared" si="2"/>
        <v>170905</v>
      </c>
      <c r="R33" s="5">
        <f t="shared" si="3"/>
        <v>64089</v>
      </c>
      <c r="T33" s="14">
        <f>VLOOKUP($C33,Sheet2!$C$5:$R$201,16,FALSE)</f>
        <v>64089.51999999999</v>
      </c>
      <c r="U33" s="14">
        <f t="shared" si="4"/>
        <v>-0.51999999998952262</v>
      </c>
    </row>
    <row r="34" spans="1:21">
      <c r="A34" s="1">
        <v>30</v>
      </c>
      <c r="B34" s="6" t="s">
        <v>5</v>
      </c>
      <c r="C34" s="2" t="s">
        <v>217</v>
      </c>
      <c r="D34" s="5">
        <v>25.5</v>
      </c>
      <c r="E34" s="5">
        <v>25.5</v>
      </c>
      <c r="F34" s="5">
        <v>15.3</v>
      </c>
      <c r="G34" s="5">
        <v>15.3</v>
      </c>
      <c r="H34" s="5">
        <v>15.3</v>
      </c>
      <c r="I34" s="5">
        <v>35.700000000000003</v>
      </c>
      <c r="J34" s="5">
        <v>30.6</v>
      </c>
      <c r="K34" s="5">
        <v>30.6</v>
      </c>
      <c r="L34" s="5">
        <v>30.6</v>
      </c>
      <c r="M34" s="5">
        <v>20.399999999999999</v>
      </c>
      <c r="N34" s="5">
        <v>10.199999999999999</v>
      </c>
      <c r="O34" s="12">
        <f t="shared" si="0"/>
        <v>254.99999999999997</v>
      </c>
      <c r="P34" s="5">
        <f t="shared" si="1"/>
        <v>-12750</v>
      </c>
      <c r="Q34" s="5">
        <f t="shared" si="2"/>
        <v>20400</v>
      </c>
      <c r="R34" s="5">
        <f t="shared" si="3"/>
        <v>7650</v>
      </c>
      <c r="T34" s="14">
        <f>VLOOKUP($C34,Sheet2!$C$5:$R$201,16,FALSE)</f>
        <v>7650</v>
      </c>
      <c r="U34" s="14">
        <f t="shared" si="4"/>
        <v>0</v>
      </c>
    </row>
    <row r="35" spans="1:21">
      <c r="A35" s="1">
        <v>31</v>
      </c>
      <c r="B35" s="5" t="s">
        <v>29</v>
      </c>
      <c r="C35" s="6" t="s">
        <v>218</v>
      </c>
      <c r="D35" s="5">
        <v>84.38</v>
      </c>
      <c r="E35" s="5">
        <v>78.797499999999999</v>
      </c>
      <c r="F35" s="5">
        <v>40</v>
      </c>
      <c r="G35" s="5">
        <v>51.422499999999999</v>
      </c>
      <c r="H35" s="5">
        <v>57.137500000000003</v>
      </c>
      <c r="I35" s="5">
        <v>92.525000000000006</v>
      </c>
      <c r="J35" s="5">
        <v>88</v>
      </c>
      <c r="K35" s="5">
        <v>68</v>
      </c>
      <c r="L35" s="5">
        <v>86.932500000000005</v>
      </c>
      <c r="M35" s="5">
        <v>56.7</v>
      </c>
      <c r="N35" s="5">
        <v>29.177499999999998</v>
      </c>
      <c r="O35" s="12">
        <f t="shared" si="0"/>
        <v>733.0725000000001</v>
      </c>
      <c r="P35" s="5">
        <f t="shared" si="1"/>
        <v>-36654</v>
      </c>
      <c r="Q35" s="5">
        <f t="shared" si="2"/>
        <v>58646</v>
      </c>
      <c r="R35" s="5">
        <f t="shared" si="3"/>
        <v>21992</v>
      </c>
      <c r="T35" s="14">
        <f>VLOOKUP($C35,Sheet2!$C$5:$R$201,16,FALSE)</f>
        <v>21992.170000000006</v>
      </c>
      <c r="U35" s="14">
        <f t="shared" si="4"/>
        <v>-0.17000000000552973</v>
      </c>
    </row>
    <row r="36" spans="1:21">
      <c r="A36" s="1">
        <v>32</v>
      </c>
      <c r="B36" s="6" t="s">
        <v>30</v>
      </c>
      <c r="C36" s="6" t="s">
        <v>219</v>
      </c>
      <c r="D36" s="5">
        <v>117</v>
      </c>
      <c r="E36" s="5">
        <v>115.56</v>
      </c>
      <c r="F36" s="5">
        <v>82.322500000000005</v>
      </c>
      <c r="G36" s="5">
        <v>87.5</v>
      </c>
      <c r="H36" s="5">
        <v>92.48</v>
      </c>
      <c r="I36" s="5">
        <v>132</v>
      </c>
      <c r="J36" s="5">
        <v>132</v>
      </c>
      <c r="K36" s="5">
        <v>132</v>
      </c>
      <c r="L36" s="5">
        <v>122.9025</v>
      </c>
      <c r="M36" s="5">
        <v>124.44499999999999</v>
      </c>
      <c r="N36" s="5">
        <v>85.58</v>
      </c>
      <c r="O36" s="12">
        <f t="shared" si="0"/>
        <v>1223.79</v>
      </c>
      <c r="P36" s="5">
        <f t="shared" si="1"/>
        <v>-61190</v>
      </c>
      <c r="Q36" s="5">
        <f t="shared" si="2"/>
        <v>97903</v>
      </c>
      <c r="R36" s="5">
        <f t="shared" si="3"/>
        <v>36713</v>
      </c>
      <c r="T36" s="14">
        <f>VLOOKUP($C36,Sheet2!$C$5:$R$201,16,FALSE)</f>
        <v>36713.699999999997</v>
      </c>
      <c r="U36" s="14">
        <f t="shared" si="4"/>
        <v>-0.69999999999708962</v>
      </c>
    </row>
    <row r="37" spans="1:21">
      <c r="A37" s="1">
        <v>33</v>
      </c>
      <c r="B37" s="6" t="s">
        <v>31</v>
      </c>
      <c r="C37" s="6" t="s">
        <v>220</v>
      </c>
      <c r="D37" s="5">
        <v>31</v>
      </c>
      <c r="E37" s="5">
        <v>10</v>
      </c>
      <c r="F37" s="5">
        <v>27</v>
      </c>
      <c r="G37" s="5">
        <v>23</v>
      </c>
      <c r="H37" s="5">
        <v>29.5</v>
      </c>
      <c r="I37" s="5">
        <v>34.202500000000001</v>
      </c>
      <c r="J37" s="5">
        <v>64</v>
      </c>
      <c r="K37" s="5">
        <v>34</v>
      </c>
      <c r="L37" s="5">
        <v>26</v>
      </c>
      <c r="M37" s="5">
        <v>23.5</v>
      </c>
      <c r="N37" s="5">
        <v>12.2225</v>
      </c>
      <c r="O37" s="12">
        <f t="shared" si="0"/>
        <v>314.42500000000001</v>
      </c>
      <c r="P37" s="5">
        <f t="shared" si="1"/>
        <v>-15721</v>
      </c>
      <c r="Q37" s="5">
        <f t="shared" si="2"/>
        <v>25154</v>
      </c>
      <c r="R37" s="5">
        <f t="shared" si="3"/>
        <v>9433</v>
      </c>
      <c r="T37" s="14">
        <f>VLOOKUP($C37,Sheet2!$C$5:$R$201,16,FALSE)</f>
        <v>9432.75</v>
      </c>
      <c r="U37" s="14">
        <f t="shared" si="4"/>
        <v>0.25</v>
      </c>
    </row>
    <row r="38" spans="1:21">
      <c r="A38" s="1">
        <v>34</v>
      </c>
      <c r="B38" s="6" t="s">
        <v>32</v>
      </c>
      <c r="C38" s="4" t="s">
        <v>221</v>
      </c>
      <c r="D38" s="5">
        <v>132</v>
      </c>
      <c r="E38" s="5">
        <v>132</v>
      </c>
      <c r="F38" s="5">
        <v>110</v>
      </c>
      <c r="G38" s="5">
        <v>88</v>
      </c>
      <c r="H38" s="5">
        <v>110</v>
      </c>
      <c r="I38" s="5">
        <v>132</v>
      </c>
      <c r="J38" s="5">
        <v>132</v>
      </c>
      <c r="K38" s="5">
        <v>132</v>
      </c>
      <c r="L38" s="5">
        <v>132</v>
      </c>
      <c r="M38" s="5">
        <v>110</v>
      </c>
      <c r="N38" s="5">
        <v>88</v>
      </c>
      <c r="O38" s="12">
        <f t="shared" si="0"/>
        <v>1298</v>
      </c>
      <c r="P38" s="5">
        <f t="shared" si="1"/>
        <v>-64900</v>
      </c>
      <c r="Q38" s="5">
        <f t="shared" si="2"/>
        <v>103840</v>
      </c>
      <c r="R38" s="5">
        <f t="shared" si="3"/>
        <v>38940</v>
      </c>
      <c r="T38" s="14">
        <f>VLOOKUP($C38,Sheet2!$C$5:$R$201,16,FALSE)</f>
        <v>38940</v>
      </c>
      <c r="U38" s="14">
        <f t="shared" si="4"/>
        <v>0</v>
      </c>
    </row>
    <row r="39" spans="1:21">
      <c r="A39" s="1">
        <v>35</v>
      </c>
      <c r="B39" s="6" t="s">
        <v>33</v>
      </c>
      <c r="C39" s="6" t="s">
        <v>222</v>
      </c>
      <c r="D39" s="5">
        <v>46.1</v>
      </c>
      <c r="E39" s="5">
        <v>28.3</v>
      </c>
      <c r="F39" s="5">
        <v>28.3</v>
      </c>
      <c r="G39" s="5">
        <v>28.3</v>
      </c>
      <c r="H39" s="5">
        <v>28.3</v>
      </c>
      <c r="I39" s="5">
        <v>28.3</v>
      </c>
      <c r="J39" s="5">
        <v>63</v>
      </c>
      <c r="K39" s="5">
        <v>63</v>
      </c>
      <c r="L39" s="5">
        <v>26.7</v>
      </c>
      <c r="M39" s="5">
        <v>26.7</v>
      </c>
      <c r="N39" s="5">
        <v>0</v>
      </c>
      <c r="O39" s="12">
        <f t="shared" si="0"/>
        <v>367</v>
      </c>
      <c r="P39" s="5">
        <f t="shared" si="1"/>
        <v>-18350</v>
      </c>
      <c r="Q39" s="5">
        <f t="shared" si="2"/>
        <v>29360</v>
      </c>
      <c r="R39" s="5">
        <f t="shared" si="3"/>
        <v>11010</v>
      </c>
      <c r="T39" s="14">
        <f>VLOOKUP($C39,Sheet2!$C$5:$R$201,16,FALSE)</f>
        <v>11010</v>
      </c>
      <c r="U39" s="14">
        <f t="shared" si="4"/>
        <v>0</v>
      </c>
    </row>
    <row r="40" spans="1:21">
      <c r="A40" s="1">
        <v>36</v>
      </c>
      <c r="B40" s="6" t="s">
        <v>34</v>
      </c>
      <c r="C40" s="6" t="s">
        <v>223</v>
      </c>
      <c r="D40" s="5">
        <v>0</v>
      </c>
      <c r="E40" s="5">
        <v>29.6</v>
      </c>
      <c r="F40" s="5">
        <v>14.8</v>
      </c>
      <c r="G40" s="5">
        <v>14.8</v>
      </c>
      <c r="H40" s="5">
        <v>18.5</v>
      </c>
      <c r="I40" s="5">
        <v>18.5</v>
      </c>
      <c r="J40" s="5">
        <v>14.8</v>
      </c>
      <c r="K40" s="5">
        <v>0</v>
      </c>
      <c r="L40" s="5">
        <v>14.8</v>
      </c>
      <c r="M40" s="5">
        <v>14.8</v>
      </c>
      <c r="N40" s="5">
        <v>0</v>
      </c>
      <c r="O40" s="12">
        <f t="shared" si="0"/>
        <v>140.6</v>
      </c>
      <c r="P40" s="5">
        <f t="shared" si="1"/>
        <v>-7030</v>
      </c>
      <c r="Q40" s="5">
        <f t="shared" si="2"/>
        <v>11248</v>
      </c>
      <c r="R40" s="5">
        <f t="shared" si="3"/>
        <v>4218</v>
      </c>
      <c r="T40" s="14">
        <f>VLOOKUP($C40,Sheet2!$C$5:$R$201,16,FALSE)</f>
        <v>4218</v>
      </c>
      <c r="U40" s="14">
        <f t="shared" si="4"/>
        <v>0</v>
      </c>
    </row>
    <row r="41" spans="1:21">
      <c r="A41" s="1">
        <v>37</v>
      </c>
      <c r="B41" s="6" t="s">
        <v>35</v>
      </c>
      <c r="C41" s="6" t="s">
        <v>224</v>
      </c>
      <c r="D41" s="5">
        <v>0</v>
      </c>
      <c r="E41" s="5">
        <v>14.3</v>
      </c>
      <c r="F41" s="5">
        <v>8.5</v>
      </c>
      <c r="G41" s="5">
        <v>8.5</v>
      </c>
      <c r="H41" s="5">
        <v>10.199999999999999</v>
      </c>
      <c r="I41" s="5">
        <v>10.199999999999999</v>
      </c>
      <c r="J41" s="5">
        <v>0</v>
      </c>
      <c r="K41" s="5">
        <v>0</v>
      </c>
      <c r="L41" s="5">
        <v>8.5</v>
      </c>
      <c r="M41" s="5">
        <v>8.5</v>
      </c>
      <c r="N41" s="5">
        <v>0</v>
      </c>
      <c r="O41" s="12">
        <f t="shared" si="0"/>
        <v>68.7</v>
      </c>
      <c r="P41" s="5">
        <f t="shared" si="1"/>
        <v>-3435</v>
      </c>
      <c r="Q41" s="5">
        <f t="shared" si="2"/>
        <v>5496</v>
      </c>
      <c r="R41" s="5">
        <f t="shared" si="3"/>
        <v>2061</v>
      </c>
      <c r="T41" s="14">
        <f>VLOOKUP($C41,Sheet2!$C$5:$R$201,16,FALSE)</f>
        <v>2061</v>
      </c>
      <c r="U41" s="14">
        <f t="shared" si="4"/>
        <v>0</v>
      </c>
    </row>
    <row r="42" spans="1:21">
      <c r="A42" s="1">
        <v>38</v>
      </c>
      <c r="B42" s="6" t="s">
        <v>36</v>
      </c>
      <c r="C42" s="6" t="s">
        <v>225</v>
      </c>
      <c r="D42" s="5">
        <v>321.2</v>
      </c>
      <c r="E42" s="5">
        <v>321.2</v>
      </c>
      <c r="F42" s="5">
        <v>321.2</v>
      </c>
      <c r="G42" s="5">
        <v>261.35000000000002</v>
      </c>
      <c r="H42" s="5">
        <v>319.3</v>
      </c>
      <c r="I42" s="5">
        <v>318.89999999999998</v>
      </c>
      <c r="J42" s="5">
        <v>318.89999999999998</v>
      </c>
      <c r="K42" s="5">
        <v>115.7</v>
      </c>
      <c r="L42" s="5">
        <v>127.2</v>
      </c>
      <c r="M42" s="5">
        <v>278.7</v>
      </c>
      <c r="N42" s="5">
        <v>242.7175</v>
      </c>
      <c r="O42" s="12">
        <f t="shared" si="0"/>
        <v>2946.3674999999994</v>
      </c>
      <c r="P42" s="5">
        <f t="shared" si="1"/>
        <v>-147318</v>
      </c>
      <c r="Q42" s="5">
        <f t="shared" si="2"/>
        <v>235709</v>
      </c>
      <c r="R42" s="5">
        <f t="shared" si="3"/>
        <v>88391</v>
      </c>
      <c r="T42" s="14">
        <f>VLOOKUP($C42,Sheet2!$C$5:$R$201,16,FALSE)</f>
        <v>88391.01999999999</v>
      </c>
      <c r="U42" s="14">
        <f t="shared" si="4"/>
        <v>-1.9999999989522621E-2</v>
      </c>
    </row>
    <row r="43" spans="1:21">
      <c r="A43" s="1">
        <v>39</v>
      </c>
      <c r="B43" s="4" t="s">
        <v>37</v>
      </c>
      <c r="C43" s="6" t="s">
        <v>226</v>
      </c>
      <c r="D43" s="5">
        <v>172</v>
      </c>
      <c r="E43" s="5">
        <v>172</v>
      </c>
      <c r="F43" s="5">
        <v>121.25</v>
      </c>
      <c r="G43" s="5">
        <v>126.5</v>
      </c>
      <c r="H43" s="5">
        <v>154.875</v>
      </c>
      <c r="I43" s="5">
        <v>190.5</v>
      </c>
      <c r="J43" s="5">
        <v>196</v>
      </c>
      <c r="K43" s="5">
        <v>192</v>
      </c>
      <c r="L43" s="5">
        <v>161.5</v>
      </c>
      <c r="M43" s="5">
        <v>161.5</v>
      </c>
      <c r="N43" s="5">
        <v>146.55500000000001</v>
      </c>
      <c r="O43" s="12">
        <f t="shared" si="0"/>
        <v>1794.68</v>
      </c>
      <c r="P43" s="5">
        <f t="shared" si="1"/>
        <v>-89734</v>
      </c>
      <c r="Q43" s="5">
        <f t="shared" si="2"/>
        <v>143574</v>
      </c>
      <c r="R43" s="5">
        <f t="shared" si="3"/>
        <v>53840</v>
      </c>
      <c r="T43" s="14">
        <f>VLOOKUP($C43,Sheet2!$C$5:$R$201,16,FALSE)</f>
        <v>53840.399999999994</v>
      </c>
      <c r="U43" s="14">
        <f t="shared" si="4"/>
        <v>-0.39999999999417923</v>
      </c>
    </row>
    <row r="44" spans="1:21">
      <c r="A44" s="1">
        <v>40</v>
      </c>
      <c r="B44" s="4" t="s">
        <v>38</v>
      </c>
      <c r="C44" s="6" t="s">
        <v>227</v>
      </c>
      <c r="D44" s="5">
        <v>12</v>
      </c>
      <c r="E44" s="5">
        <v>12</v>
      </c>
      <c r="F44" s="5">
        <v>12</v>
      </c>
      <c r="G44" s="5">
        <v>12</v>
      </c>
      <c r="H44" s="5">
        <v>12</v>
      </c>
      <c r="I44" s="5">
        <v>12</v>
      </c>
      <c r="J44" s="5">
        <v>16</v>
      </c>
      <c r="K44" s="5">
        <v>16</v>
      </c>
      <c r="L44" s="5">
        <v>0</v>
      </c>
      <c r="M44" s="5">
        <v>12</v>
      </c>
      <c r="N44" s="5">
        <v>0</v>
      </c>
      <c r="O44" s="12">
        <f t="shared" si="0"/>
        <v>116</v>
      </c>
      <c r="P44" s="5">
        <f t="shared" si="1"/>
        <v>-5800</v>
      </c>
      <c r="Q44" s="5">
        <f t="shared" si="2"/>
        <v>9280</v>
      </c>
      <c r="R44" s="5">
        <f t="shared" si="3"/>
        <v>3480</v>
      </c>
      <c r="T44" s="14">
        <f>VLOOKUP($C44,Sheet2!$C$5:$R$201,16,FALSE)</f>
        <v>3480</v>
      </c>
      <c r="U44" s="14">
        <f t="shared" si="4"/>
        <v>0</v>
      </c>
    </row>
    <row r="45" spans="1:21">
      <c r="A45" s="1">
        <v>41</v>
      </c>
      <c r="B45" s="4" t="s">
        <v>39</v>
      </c>
      <c r="C45" s="6" t="s">
        <v>228</v>
      </c>
      <c r="D45" s="5">
        <v>54.8</v>
      </c>
      <c r="E45" s="5">
        <v>52.5</v>
      </c>
      <c r="F45" s="5">
        <v>37.950000000000003</v>
      </c>
      <c r="G45" s="5">
        <v>36.799999999999997</v>
      </c>
      <c r="H45" s="5">
        <v>35.075000000000003</v>
      </c>
      <c r="I45" s="5">
        <v>55.2</v>
      </c>
      <c r="J45" s="5">
        <v>62</v>
      </c>
      <c r="K45" s="5">
        <v>62</v>
      </c>
      <c r="L45" s="5">
        <v>56.8</v>
      </c>
      <c r="M45" s="5">
        <v>53.7</v>
      </c>
      <c r="N45" s="5">
        <v>45.8</v>
      </c>
      <c r="O45" s="12">
        <f t="shared" si="0"/>
        <v>552.625</v>
      </c>
      <c r="P45" s="5">
        <f t="shared" si="1"/>
        <v>-27631</v>
      </c>
      <c r="Q45" s="5">
        <f t="shared" si="2"/>
        <v>44210</v>
      </c>
      <c r="R45" s="5">
        <f t="shared" si="3"/>
        <v>16579</v>
      </c>
      <c r="T45" s="14">
        <f>VLOOKUP($C45,Sheet2!$C$5:$R$201,16,FALSE)</f>
        <v>16578.75</v>
      </c>
      <c r="U45" s="14">
        <f t="shared" si="4"/>
        <v>0.25</v>
      </c>
    </row>
    <row r="46" spans="1:21">
      <c r="A46" s="1">
        <v>42</v>
      </c>
      <c r="B46" s="4" t="s">
        <v>40</v>
      </c>
      <c r="C46" s="4" t="s">
        <v>229</v>
      </c>
      <c r="D46" s="5">
        <v>78.2</v>
      </c>
      <c r="E46" s="5">
        <v>76.5</v>
      </c>
      <c r="F46" s="5">
        <v>34</v>
      </c>
      <c r="G46" s="5">
        <v>54.4</v>
      </c>
      <c r="H46" s="5">
        <v>54.284999999999997</v>
      </c>
      <c r="I46" s="5">
        <v>81.599999999999994</v>
      </c>
      <c r="J46" s="5">
        <v>81.599999999999994</v>
      </c>
      <c r="K46" s="5">
        <v>75.745000000000005</v>
      </c>
      <c r="L46" s="5">
        <v>40.799999999999997</v>
      </c>
      <c r="M46" s="5">
        <v>48.98</v>
      </c>
      <c r="N46" s="5">
        <v>39.21</v>
      </c>
      <c r="O46" s="12">
        <f t="shared" si="0"/>
        <v>665.32</v>
      </c>
      <c r="P46" s="5">
        <f t="shared" si="1"/>
        <v>-33266</v>
      </c>
      <c r="Q46" s="5">
        <f t="shared" si="2"/>
        <v>53226</v>
      </c>
      <c r="R46" s="5">
        <f t="shared" si="3"/>
        <v>19960</v>
      </c>
      <c r="T46" s="14">
        <f>VLOOKUP($C46,Sheet2!$C$5:$R$201,16,FALSE)</f>
        <v>19959.599999999999</v>
      </c>
      <c r="U46" s="14">
        <f t="shared" si="4"/>
        <v>0.40000000000145519</v>
      </c>
    </row>
    <row r="47" spans="1:21">
      <c r="A47" s="1">
        <v>43</v>
      </c>
      <c r="B47" s="6" t="s">
        <v>5</v>
      </c>
      <c r="C47" s="6" t="s">
        <v>230</v>
      </c>
      <c r="D47" s="5">
        <v>53.7</v>
      </c>
      <c r="E47" s="5">
        <v>53.7</v>
      </c>
      <c r="F47" s="5">
        <v>44.5</v>
      </c>
      <c r="G47" s="5">
        <v>33</v>
      </c>
      <c r="H47" s="5">
        <v>46.8</v>
      </c>
      <c r="I47" s="5">
        <v>53.7</v>
      </c>
      <c r="J47" s="5">
        <v>53.7</v>
      </c>
      <c r="K47" s="5">
        <v>53.7</v>
      </c>
      <c r="L47" s="5">
        <v>53.7</v>
      </c>
      <c r="M47" s="5">
        <v>40.5</v>
      </c>
      <c r="N47" s="5">
        <v>40.5</v>
      </c>
      <c r="O47" s="12">
        <f t="shared" si="0"/>
        <v>527.5</v>
      </c>
      <c r="P47" s="5">
        <f t="shared" si="1"/>
        <v>-26375</v>
      </c>
      <c r="Q47" s="5">
        <f t="shared" si="2"/>
        <v>42200</v>
      </c>
      <c r="R47" s="5">
        <f t="shared" si="3"/>
        <v>15825</v>
      </c>
      <c r="T47" s="14">
        <f>VLOOKUP($C47,Sheet2!$C$5:$R$201,16,FALSE)</f>
        <v>15825</v>
      </c>
      <c r="U47" s="14">
        <f t="shared" si="4"/>
        <v>0</v>
      </c>
    </row>
    <row r="48" spans="1:21">
      <c r="A48" s="1">
        <v>44</v>
      </c>
      <c r="B48" s="4" t="s">
        <v>41</v>
      </c>
      <c r="C48" s="6" t="s">
        <v>231</v>
      </c>
      <c r="D48" s="5">
        <v>20.399999999999999</v>
      </c>
      <c r="E48" s="5">
        <v>18.274999999999999</v>
      </c>
      <c r="F48" s="5">
        <v>11.9</v>
      </c>
      <c r="G48" s="5">
        <v>10.199999999999999</v>
      </c>
      <c r="H48" s="5">
        <v>13.175000000000001</v>
      </c>
      <c r="I48" s="5">
        <v>15.387499999999999</v>
      </c>
      <c r="J48" s="5">
        <v>28.9</v>
      </c>
      <c r="K48" s="5">
        <v>15.3</v>
      </c>
      <c r="L48" s="5">
        <v>11.9</v>
      </c>
      <c r="M48" s="5">
        <v>10.625</v>
      </c>
      <c r="N48" s="5">
        <v>5.62</v>
      </c>
      <c r="O48" s="12">
        <f t="shared" si="0"/>
        <v>161.6825</v>
      </c>
      <c r="P48" s="5">
        <f t="shared" si="1"/>
        <v>-8084</v>
      </c>
      <c r="Q48" s="5">
        <f t="shared" si="2"/>
        <v>12935</v>
      </c>
      <c r="R48" s="5">
        <f t="shared" si="3"/>
        <v>4851</v>
      </c>
      <c r="T48" s="14">
        <f>VLOOKUP($C48,Sheet2!$C$5:$R$201,16,FALSE)</f>
        <v>4850.47</v>
      </c>
      <c r="U48" s="14">
        <f t="shared" si="4"/>
        <v>0.52999999999974534</v>
      </c>
    </row>
    <row r="49" spans="1:21">
      <c r="A49" s="1">
        <v>45</v>
      </c>
      <c r="B49" s="4" t="s">
        <v>42</v>
      </c>
      <c r="C49" s="6" t="s">
        <v>232</v>
      </c>
      <c r="D49" s="5">
        <v>44.4</v>
      </c>
      <c r="E49" s="5">
        <v>39.774999999999999</v>
      </c>
      <c r="F49" s="5">
        <v>25.9</v>
      </c>
      <c r="G49" s="5">
        <v>22.2</v>
      </c>
      <c r="H49" s="5">
        <v>28.675000000000001</v>
      </c>
      <c r="I49" s="5">
        <v>33.487499999999997</v>
      </c>
      <c r="J49" s="5">
        <v>62.9</v>
      </c>
      <c r="K49" s="5">
        <v>33.299999999999997</v>
      </c>
      <c r="L49" s="5">
        <v>25.9</v>
      </c>
      <c r="M49" s="5">
        <v>23.125</v>
      </c>
      <c r="N49" s="5">
        <v>12.2325</v>
      </c>
      <c r="O49" s="12">
        <f t="shared" si="0"/>
        <v>351.89499999999998</v>
      </c>
      <c r="P49" s="5">
        <f t="shared" si="1"/>
        <v>-17595</v>
      </c>
      <c r="Q49" s="5">
        <f t="shared" si="2"/>
        <v>28152</v>
      </c>
      <c r="R49" s="5">
        <f t="shared" si="3"/>
        <v>10557</v>
      </c>
      <c r="T49" s="14">
        <f>VLOOKUP($C49,Sheet2!$C$5:$R$201,16,FALSE)</f>
        <v>10556.849999999999</v>
      </c>
      <c r="U49" s="14">
        <f t="shared" si="4"/>
        <v>0.15000000000145519</v>
      </c>
    </row>
    <row r="50" spans="1:21">
      <c r="A50" s="1">
        <v>46</v>
      </c>
      <c r="B50" s="4" t="s">
        <v>43</v>
      </c>
      <c r="C50" s="6" t="s">
        <v>233</v>
      </c>
      <c r="D50" s="5">
        <v>88</v>
      </c>
      <c r="E50" s="5">
        <v>70.400000000000006</v>
      </c>
      <c r="F50" s="5">
        <v>35.200000000000003</v>
      </c>
      <c r="G50" s="5">
        <v>35.200000000000003</v>
      </c>
      <c r="H50" s="5">
        <v>35.200000000000003</v>
      </c>
      <c r="I50" s="5">
        <v>52.8</v>
      </c>
      <c r="J50" s="5">
        <v>88</v>
      </c>
      <c r="K50" s="5">
        <v>70.400000000000006</v>
      </c>
      <c r="L50" s="5">
        <v>52.8</v>
      </c>
      <c r="M50" s="5">
        <v>35.200000000000003</v>
      </c>
      <c r="N50" s="5">
        <v>17.600000000000001</v>
      </c>
      <c r="O50" s="12">
        <f t="shared" si="0"/>
        <v>580.80000000000007</v>
      </c>
      <c r="P50" s="5">
        <f t="shared" si="1"/>
        <v>-29040</v>
      </c>
      <c r="Q50" s="5">
        <f t="shared" si="2"/>
        <v>46464</v>
      </c>
      <c r="R50" s="5">
        <f t="shared" si="3"/>
        <v>17424</v>
      </c>
      <c r="T50" s="14">
        <f>VLOOKUP($C50,Sheet2!$C$5:$R$201,16,FALSE)</f>
        <v>17424</v>
      </c>
      <c r="U50" s="14">
        <f t="shared" si="4"/>
        <v>0</v>
      </c>
    </row>
    <row r="51" spans="1:21">
      <c r="A51" s="1">
        <v>47</v>
      </c>
      <c r="B51" s="4" t="s">
        <v>44</v>
      </c>
      <c r="C51" s="4" t="s">
        <v>234</v>
      </c>
      <c r="D51" s="5">
        <v>61.75</v>
      </c>
      <c r="E51" s="5">
        <v>45.5</v>
      </c>
      <c r="F51" s="5">
        <v>12.824999999999999</v>
      </c>
      <c r="G51" s="5">
        <v>17.100000000000001</v>
      </c>
      <c r="H51" s="5">
        <v>34.200000000000003</v>
      </c>
      <c r="I51" s="5">
        <v>34.200000000000003</v>
      </c>
      <c r="J51" s="5">
        <v>45.6</v>
      </c>
      <c r="K51" s="5">
        <v>39.024999999999999</v>
      </c>
      <c r="L51" s="5">
        <v>31.35</v>
      </c>
      <c r="M51" s="5">
        <v>22.75</v>
      </c>
      <c r="N51" s="5">
        <v>0</v>
      </c>
      <c r="O51" s="12">
        <f t="shared" si="0"/>
        <v>344.3</v>
      </c>
      <c r="P51" s="5">
        <f t="shared" si="1"/>
        <v>-17215</v>
      </c>
      <c r="Q51" s="5">
        <f t="shared" si="2"/>
        <v>27544</v>
      </c>
      <c r="R51" s="5">
        <f t="shared" si="3"/>
        <v>10329</v>
      </c>
      <c r="T51" s="14">
        <f>VLOOKUP($C51,Sheet2!$C$5:$R$201,16,FALSE)</f>
        <v>10329</v>
      </c>
      <c r="U51" s="14">
        <f t="shared" si="4"/>
        <v>0</v>
      </c>
    </row>
    <row r="52" spans="1:21">
      <c r="A52" s="1">
        <v>48</v>
      </c>
      <c r="B52" s="4" t="s">
        <v>45</v>
      </c>
      <c r="C52" s="4" t="s">
        <v>235</v>
      </c>
      <c r="D52" s="5">
        <v>0</v>
      </c>
      <c r="E52" s="5">
        <v>0</v>
      </c>
      <c r="F52" s="5">
        <v>45</v>
      </c>
      <c r="G52" s="5">
        <v>42.5</v>
      </c>
      <c r="H52" s="5">
        <v>50</v>
      </c>
      <c r="I52" s="5">
        <v>60</v>
      </c>
      <c r="J52" s="5">
        <v>28.2</v>
      </c>
      <c r="K52" s="5">
        <v>49.8</v>
      </c>
      <c r="L52" s="5">
        <v>20</v>
      </c>
      <c r="M52" s="5">
        <v>60</v>
      </c>
      <c r="N52" s="5">
        <v>50</v>
      </c>
      <c r="O52" s="12">
        <f t="shared" si="0"/>
        <v>405.5</v>
      </c>
      <c r="P52" s="5">
        <f t="shared" si="1"/>
        <v>-20275</v>
      </c>
      <c r="Q52" s="5">
        <f t="shared" si="2"/>
        <v>32440</v>
      </c>
      <c r="R52" s="5">
        <f t="shared" si="3"/>
        <v>12165</v>
      </c>
      <c r="T52" s="14">
        <f>VLOOKUP($C52,Sheet2!$C$5:$R$201,16,FALSE)</f>
        <v>12165</v>
      </c>
      <c r="U52" s="14">
        <f t="shared" si="4"/>
        <v>0</v>
      </c>
    </row>
    <row r="53" spans="1:21">
      <c r="A53" s="1">
        <v>49</v>
      </c>
      <c r="B53" s="4" t="s">
        <v>46</v>
      </c>
      <c r="C53" s="4" t="s">
        <v>236</v>
      </c>
      <c r="D53" s="5">
        <v>28.7</v>
      </c>
      <c r="E53" s="5">
        <v>28.05</v>
      </c>
      <c r="F53" s="5">
        <v>16.647500000000001</v>
      </c>
      <c r="G53" s="5">
        <v>19.8</v>
      </c>
      <c r="H53" s="5">
        <v>19.73</v>
      </c>
      <c r="I53" s="5">
        <v>0</v>
      </c>
      <c r="J53" s="5">
        <v>0</v>
      </c>
      <c r="K53" s="5">
        <v>0</v>
      </c>
      <c r="L53" s="5">
        <v>0</v>
      </c>
      <c r="M53" s="5">
        <v>18.127500000000001</v>
      </c>
      <c r="N53" s="5">
        <v>14.39</v>
      </c>
      <c r="O53" s="12">
        <f t="shared" si="0"/>
        <v>145.44499999999999</v>
      </c>
      <c r="P53" s="5">
        <f t="shared" si="1"/>
        <v>-7272</v>
      </c>
      <c r="Q53" s="5">
        <f t="shared" si="2"/>
        <v>11636</v>
      </c>
      <c r="R53" s="5">
        <f t="shared" si="3"/>
        <v>4364</v>
      </c>
      <c r="T53" s="14">
        <f>VLOOKUP($C53,Sheet2!$C$5:$R$201,16,FALSE)</f>
        <v>4363.3500000000004</v>
      </c>
      <c r="U53" s="14">
        <f t="shared" si="4"/>
        <v>0.6499999999996362</v>
      </c>
    </row>
    <row r="54" spans="1:21">
      <c r="A54" s="1">
        <v>50</v>
      </c>
      <c r="B54" s="4" t="s">
        <v>47</v>
      </c>
      <c r="C54" s="4" t="s">
        <v>237</v>
      </c>
      <c r="D54" s="5">
        <v>0</v>
      </c>
      <c r="E54" s="5">
        <v>0</v>
      </c>
      <c r="F54" s="5">
        <v>15.305</v>
      </c>
      <c r="G54" s="5">
        <v>18.2</v>
      </c>
      <c r="H54" s="5">
        <v>18.137499999999999</v>
      </c>
      <c r="I54" s="5">
        <v>27.6</v>
      </c>
      <c r="J54" s="5">
        <v>25.2</v>
      </c>
      <c r="K54" s="5">
        <v>24.535</v>
      </c>
      <c r="L54" s="5">
        <v>21.8825</v>
      </c>
      <c r="M54" s="5">
        <v>16.690000000000001</v>
      </c>
      <c r="N54" s="5">
        <v>13.237500000000001</v>
      </c>
      <c r="O54" s="12">
        <f t="shared" si="0"/>
        <v>180.78750000000002</v>
      </c>
      <c r="P54" s="5">
        <f t="shared" si="1"/>
        <v>-9039</v>
      </c>
      <c r="Q54" s="5">
        <f t="shared" si="2"/>
        <v>14463</v>
      </c>
      <c r="R54" s="5">
        <f t="shared" si="3"/>
        <v>5424</v>
      </c>
      <c r="T54" s="14">
        <f>VLOOKUP($C54,Sheet2!$C$5:$R$201,16,FALSE)</f>
        <v>5423.6200000000008</v>
      </c>
      <c r="U54" s="14">
        <f t="shared" si="4"/>
        <v>0.37999999999919964</v>
      </c>
    </row>
    <row r="55" spans="1:21">
      <c r="A55" s="1">
        <v>51</v>
      </c>
      <c r="B55" s="4" t="s">
        <v>48</v>
      </c>
      <c r="C55" s="4" t="s">
        <v>238</v>
      </c>
      <c r="D55" s="5">
        <v>0</v>
      </c>
      <c r="E55" s="5">
        <v>0</v>
      </c>
      <c r="F55" s="5">
        <v>11.2</v>
      </c>
      <c r="G55" s="5">
        <v>11.2</v>
      </c>
      <c r="H55" s="5">
        <v>11.2</v>
      </c>
      <c r="I55" s="5">
        <v>11.2</v>
      </c>
      <c r="J55" s="5">
        <v>0</v>
      </c>
      <c r="K55" s="5">
        <v>0</v>
      </c>
      <c r="L55" s="5">
        <v>17.600000000000001</v>
      </c>
      <c r="M55" s="5">
        <v>14.4</v>
      </c>
      <c r="N55" s="5">
        <v>20.8</v>
      </c>
      <c r="O55" s="12">
        <f t="shared" si="0"/>
        <v>97.6</v>
      </c>
      <c r="P55" s="5">
        <f t="shared" si="1"/>
        <v>-4880</v>
      </c>
      <c r="Q55" s="5">
        <f t="shared" si="2"/>
        <v>7808</v>
      </c>
      <c r="R55" s="5">
        <f t="shared" si="3"/>
        <v>2928</v>
      </c>
      <c r="T55" s="14">
        <f>VLOOKUP($C55,Sheet2!$C$5:$R$201,16,FALSE)</f>
        <v>2928</v>
      </c>
      <c r="U55" s="14">
        <f t="shared" si="4"/>
        <v>0</v>
      </c>
    </row>
    <row r="56" spans="1:21">
      <c r="A56" s="1">
        <v>52</v>
      </c>
      <c r="B56" s="4" t="s">
        <v>49</v>
      </c>
      <c r="C56" s="4" t="s">
        <v>239</v>
      </c>
      <c r="D56" s="5">
        <v>22</v>
      </c>
      <c r="E56" s="5">
        <v>22</v>
      </c>
      <c r="F56" s="5">
        <v>19.8</v>
      </c>
      <c r="G56" s="5">
        <v>15.4</v>
      </c>
      <c r="H56" s="5">
        <v>19.8</v>
      </c>
      <c r="I56" s="5">
        <v>19.8</v>
      </c>
      <c r="J56" s="5">
        <v>19.8</v>
      </c>
      <c r="K56" s="5">
        <v>19.8</v>
      </c>
      <c r="L56" s="5">
        <v>19.8</v>
      </c>
      <c r="M56" s="5">
        <v>19.8</v>
      </c>
      <c r="N56" s="5">
        <v>4.4000000000000004</v>
      </c>
      <c r="O56" s="12">
        <f t="shared" si="0"/>
        <v>202.40000000000003</v>
      </c>
      <c r="P56" s="5">
        <f t="shared" si="1"/>
        <v>-10120</v>
      </c>
      <c r="Q56" s="5">
        <f t="shared" si="2"/>
        <v>16192</v>
      </c>
      <c r="R56" s="5">
        <f t="shared" si="3"/>
        <v>6072</v>
      </c>
      <c r="T56" s="14">
        <f>VLOOKUP($C56,Sheet2!$C$5:$R$201,16,FALSE)</f>
        <v>6072</v>
      </c>
      <c r="U56" s="14">
        <f t="shared" si="4"/>
        <v>0</v>
      </c>
    </row>
    <row r="57" spans="1:21">
      <c r="A57" s="1">
        <v>53</v>
      </c>
      <c r="B57" s="4" t="s">
        <v>50</v>
      </c>
      <c r="C57" s="4" t="s">
        <v>240</v>
      </c>
      <c r="D57" s="5">
        <v>0</v>
      </c>
      <c r="E57" s="5">
        <v>26</v>
      </c>
      <c r="F57" s="5">
        <v>18.2575</v>
      </c>
      <c r="G57" s="5">
        <v>10.8</v>
      </c>
      <c r="H57" s="5">
        <v>10.8</v>
      </c>
      <c r="I57" s="5">
        <v>10.8</v>
      </c>
      <c r="J57" s="5">
        <v>16.2</v>
      </c>
      <c r="K57" s="5">
        <v>12.6</v>
      </c>
      <c r="L57" s="5">
        <v>28.024999999999999</v>
      </c>
      <c r="M57" s="5">
        <v>17.100000000000001</v>
      </c>
      <c r="N57" s="5">
        <v>11.4</v>
      </c>
      <c r="O57" s="12">
        <f t="shared" si="0"/>
        <v>161.98249999999999</v>
      </c>
      <c r="P57" s="5">
        <f t="shared" si="1"/>
        <v>-8099</v>
      </c>
      <c r="Q57" s="5">
        <f t="shared" si="2"/>
        <v>12959</v>
      </c>
      <c r="R57" s="5">
        <f t="shared" si="3"/>
        <v>4860</v>
      </c>
      <c r="T57" s="14">
        <f>VLOOKUP($C57,Sheet2!$C$5:$R$201,16,FALSE)</f>
        <v>4859.47</v>
      </c>
      <c r="U57" s="14">
        <f t="shared" si="4"/>
        <v>0.52999999999974534</v>
      </c>
    </row>
    <row r="58" spans="1:21">
      <c r="A58" s="1">
        <v>54</v>
      </c>
      <c r="B58" s="4" t="s">
        <v>51</v>
      </c>
      <c r="C58" s="4" t="s">
        <v>241</v>
      </c>
      <c r="D58" s="5">
        <v>18.899999999999999</v>
      </c>
      <c r="E58" s="5">
        <v>18.899999999999999</v>
      </c>
      <c r="F58" s="5">
        <v>18.899999999999999</v>
      </c>
      <c r="G58" s="5">
        <v>17.342500000000001</v>
      </c>
      <c r="H58" s="5">
        <v>18.899999999999999</v>
      </c>
      <c r="I58" s="5">
        <v>18.899999999999999</v>
      </c>
      <c r="J58" s="5">
        <v>18.899999999999999</v>
      </c>
      <c r="K58" s="5">
        <v>18.899999999999999</v>
      </c>
      <c r="L58" s="5">
        <v>18.899999999999999</v>
      </c>
      <c r="M58" s="5">
        <v>18.754999999999999</v>
      </c>
      <c r="N58" s="5">
        <v>0</v>
      </c>
      <c r="O58" s="12">
        <f t="shared" si="0"/>
        <v>187.29750000000001</v>
      </c>
      <c r="P58" s="5">
        <f t="shared" si="1"/>
        <v>-9365</v>
      </c>
      <c r="Q58" s="5">
        <f t="shared" si="2"/>
        <v>14984</v>
      </c>
      <c r="R58" s="5">
        <f t="shared" si="3"/>
        <v>5619</v>
      </c>
      <c r="T58" s="14">
        <f>VLOOKUP($C58,Sheet2!$C$5:$R$201,16,FALSE)</f>
        <v>5618.92</v>
      </c>
      <c r="U58" s="14">
        <f t="shared" si="4"/>
        <v>7.999999999992724E-2</v>
      </c>
    </row>
    <row r="59" spans="1:21">
      <c r="A59" s="1">
        <v>55</v>
      </c>
      <c r="B59" s="4" t="s">
        <v>52</v>
      </c>
      <c r="C59" s="4" t="s">
        <v>242</v>
      </c>
      <c r="D59" s="5">
        <v>15.4</v>
      </c>
      <c r="E59" s="5">
        <v>15.4</v>
      </c>
      <c r="F59" s="5">
        <v>18.2</v>
      </c>
      <c r="G59" s="5">
        <v>18.2</v>
      </c>
      <c r="H59" s="5">
        <v>18.2</v>
      </c>
      <c r="I59" s="5">
        <v>20.8</v>
      </c>
      <c r="J59" s="5">
        <v>20.8</v>
      </c>
      <c r="K59" s="5">
        <v>20.8</v>
      </c>
      <c r="L59" s="5">
        <v>20.8</v>
      </c>
      <c r="M59" s="5">
        <v>20.8</v>
      </c>
      <c r="N59" s="5">
        <v>0</v>
      </c>
      <c r="O59" s="12">
        <f t="shared" ref="O59:O99" si="5">SUM(D59:N59)</f>
        <v>189.40000000000003</v>
      </c>
      <c r="P59" s="5">
        <f t="shared" si="1"/>
        <v>-9470</v>
      </c>
      <c r="Q59" s="5">
        <f t="shared" si="2"/>
        <v>15152</v>
      </c>
      <c r="R59" s="5">
        <f t="shared" si="3"/>
        <v>5682</v>
      </c>
      <c r="T59" s="14">
        <f>VLOOKUP($C59,Sheet2!$C$5:$R$201,16,FALSE)</f>
        <v>5682</v>
      </c>
      <c r="U59" s="14">
        <f t="shared" si="4"/>
        <v>0</v>
      </c>
    </row>
    <row r="60" spans="1:21">
      <c r="A60" s="1">
        <v>56</v>
      </c>
      <c r="B60" s="4" t="s">
        <v>53</v>
      </c>
      <c r="C60" s="4" t="s">
        <v>243</v>
      </c>
      <c r="D60" s="5">
        <v>18.95</v>
      </c>
      <c r="E60" s="5">
        <v>20.725000000000001</v>
      </c>
      <c r="F60" s="5">
        <v>11.9</v>
      </c>
      <c r="G60" s="5">
        <v>13.05</v>
      </c>
      <c r="H60" s="5">
        <v>13.05</v>
      </c>
      <c r="I60" s="5">
        <v>13.2775</v>
      </c>
      <c r="J60" s="5">
        <v>28.377500000000001</v>
      </c>
      <c r="K60" s="5">
        <v>17.475000000000001</v>
      </c>
      <c r="L60" s="5">
        <v>14.25</v>
      </c>
      <c r="M60" s="5">
        <v>9.76</v>
      </c>
      <c r="N60" s="5">
        <v>2.125</v>
      </c>
      <c r="O60" s="12">
        <f t="shared" si="5"/>
        <v>162.94</v>
      </c>
      <c r="P60" s="5">
        <f t="shared" si="1"/>
        <v>-8147</v>
      </c>
      <c r="Q60" s="5">
        <f t="shared" si="2"/>
        <v>13035</v>
      </c>
      <c r="R60" s="5">
        <f t="shared" si="3"/>
        <v>4888</v>
      </c>
      <c r="T60" s="14">
        <f>VLOOKUP($C60,Sheet2!$C$5:$R$201,16,FALSE)</f>
        <v>4888.2000000000007</v>
      </c>
      <c r="U60" s="14">
        <f t="shared" si="4"/>
        <v>-0.2000000000007276</v>
      </c>
    </row>
    <row r="61" spans="1:21">
      <c r="A61" s="1">
        <v>57</v>
      </c>
      <c r="B61" s="4" t="s">
        <v>54</v>
      </c>
      <c r="C61" s="4" t="s">
        <v>244</v>
      </c>
      <c r="D61" s="5">
        <v>21.8</v>
      </c>
      <c r="E61" s="5">
        <v>21.5</v>
      </c>
      <c r="F61" s="5">
        <v>18</v>
      </c>
      <c r="G61" s="5">
        <v>18</v>
      </c>
      <c r="H61" s="5">
        <v>20</v>
      </c>
      <c r="I61" s="5">
        <v>20</v>
      </c>
      <c r="J61" s="5">
        <v>20</v>
      </c>
      <c r="K61" s="5">
        <v>20</v>
      </c>
      <c r="L61" s="5">
        <v>20</v>
      </c>
      <c r="M61" s="5">
        <v>20</v>
      </c>
      <c r="N61" s="5">
        <v>0</v>
      </c>
      <c r="O61" s="12">
        <f t="shared" si="5"/>
        <v>199.3</v>
      </c>
      <c r="P61" s="5">
        <f t="shared" si="1"/>
        <v>-9965</v>
      </c>
      <c r="Q61" s="5">
        <f t="shared" si="2"/>
        <v>15944</v>
      </c>
      <c r="R61" s="5">
        <f t="shared" si="3"/>
        <v>5979</v>
      </c>
      <c r="T61" s="14">
        <f>VLOOKUP($C61,Sheet2!$C$5:$R$201,16,FALSE)</f>
        <v>5979</v>
      </c>
      <c r="U61" s="14">
        <f t="shared" si="4"/>
        <v>0</v>
      </c>
    </row>
    <row r="62" spans="1:21">
      <c r="A62" s="1">
        <v>58</v>
      </c>
      <c r="B62" s="4" t="s">
        <v>55</v>
      </c>
      <c r="C62" s="4" t="s">
        <v>245</v>
      </c>
      <c r="D62" s="5">
        <v>0</v>
      </c>
      <c r="E62" s="5">
        <v>9.35</v>
      </c>
      <c r="F62" s="5">
        <v>5.5</v>
      </c>
      <c r="G62" s="5">
        <v>5.2249999999999996</v>
      </c>
      <c r="H62" s="5">
        <v>6.6</v>
      </c>
      <c r="I62" s="5">
        <v>6.6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2">
        <f t="shared" si="5"/>
        <v>33.274999999999999</v>
      </c>
      <c r="P62" s="5">
        <f t="shared" si="1"/>
        <v>-1664</v>
      </c>
      <c r="Q62" s="5">
        <f t="shared" si="2"/>
        <v>2662</v>
      </c>
      <c r="R62" s="5">
        <f t="shared" si="3"/>
        <v>998</v>
      </c>
      <c r="T62" s="14">
        <f>VLOOKUP($C62,Sheet2!$C$5:$R$201,16,FALSE)</f>
        <v>998.25</v>
      </c>
      <c r="U62" s="14">
        <f t="shared" si="4"/>
        <v>-0.25</v>
      </c>
    </row>
    <row r="63" spans="1:21">
      <c r="A63" s="1">
        <v>59</v>
      </c>
      <c r="B63" s="4" t="s">
        <v>56</v>
      </c>
      <c r="C63" s="4" t="s">
        <v>246</v>
      </c>
      <c r="D63" s="5">
        <v>20.9</v>
      </c>
      <c r="E63" s="5">
        <v>17.43</v>
      </c>
      <c r="F63" s="5">
        <v>12.1</v>
      </c>
      <c r="G63" s="5">
        <v>10.45</v>
      </c>
      <c r="H63" s="5">
        <v>13.2</v>
      </c>
      <c r="I63" s="5">
        <v>13.2</v>
      </c>
      <c r="J63" s="5">
        <v>13.2</v>
      </c>
      <c r="K63" s="5">
        <v>15.4</v>
      </c>
      <c r="L63" s="5">
        <v>12.65</v>
      </c>
      <c r="M63" s="5">
        <v>13.797499999999999</v>
      </c>
      <c r="N63" s="5">
        <v>8.4774999999999991</v>
      </c>
      <c r="O63" s="12">
        <f t="shared" si="5"/>
        <v>150.80499999999998</v>
      </c>
      <c r="P63" s="5">
        <f t="shared" si="1"/>
        <v>-7540</v>
      </c>
      <c r="Q63" s="5">
        <f t="shared" si="2"/>
        <v>12064</v>
      </c>
      <c r="R63" s="5">
        <f t="shared" si="3"/>
        <v>4524</v>
      </c>
      <c r="T63" s="14">
        <f>VLOOKUP($C63,Sheet2!$C$5:$R$201,16,FALSE)</f>
        <v>4524.1499999999996</v>
      </c>
      <c r="U63" s="14">
        <f t="shared" si="4"/>
        <v>-0.1499999999996362</v>
      </c>
    </row>
    <row r="64" spans="1:21">
      <c r="A64" s="1">
        <v>60</v>
      </c>
      <c r="B64" s="4" t="s">
        <v>57</v>
      </c>
      <c r="C64" s="4" t="s">
        <v>247</v>
      </c>
      <c r="D64" s="5">
        <v>41.4</v>
      </c>
      <c r="E64" s="5">
        <v>40.5</v>
      </c>
      <c r="F64" s="5">
        <v>24.182500000000001</v>
      </c>
      <c r="G64" s="5">
        <v>28.8</v>
      </c>
      <c r="H64" s="5">
        <v>28.737500000000001</v>
      </c>
      <c r="I64" s="5">
        <v>48</v>
      </c>
      <c r="J64" s="5">
        <v>48</v>
      </c>
      <c r="K64" s="5">
        <v>44.555</v>
      </c>
      <c r="L64" s="5">
        <v>43.167499999999997</v>
      </c>
      <c r="M64" s="5">
        <v>28.8125</v>
      </c>
      <c r="N64" s="5">
        <v>19.197500000000002</v>
      </c>
      <c r="O64" s="12">
        <f t="shared" si="5"/>
        <v>395.35250000000002</v>
      </c>
      <c r="P64" s="5">
        <f t="shared" si="1"/>
        <v>-19768</v>
      </c>
      <c r="Q64" s="5">
        <f t="shared" si="2"/>
        <v>31628</v>
      </c>
      <c r="R64" s="5">
        <f t="shared" si="3"/>
        <v>11860</v>
      </c>
      <c r="T64" s="14">
        <f>VLOOKUP($C64,Sheet2!$C$5:$R$201,16,FALSE)</f>
        <v>11860.57</v>
      </c>
      <c r="U64" s="14">
        <f t="shared" si="4"/>
        <v>-0.56999999999970896</v>
      </c>
    </row>
    <row r="65" spans="1:21">
      <c r="A65" s="1">
        <v>61</v>
      </c>
      <c r="B65" s="4" t="s">
        <v>58</v>
      </c>
      <c r="C65" s="4" t="s">
        <v>248</v>
      </c>
      <c r="D65" s="5">
        <v>0</v>
      </c>
      <c r="E65" s="5">
        <v>0</v>
      </c>
      <c r="F65" s="5">
        <v>0</v>
      </c>
      <c r="G65" s="5">
        <v>19.100000000000001</v>
      </c>
      <c r="H65" s="5">
        <v>21.9</v>
      </c>
      <c r="I65" s="5">
        <v>16.3</v>
      </c>
      <c r="J65" s="5">
        <v>0</v>
      </c>
      <c r="K65" s="5">
        <v>24</v>
      </c>
      <c r="L65" s="5">
        <v>40.299999999999997</v>
      </c>
      <c r="M65" s="5">
        <v>33.799999999999997</v>
      </c>
      <c r="N65" s="5">
        <v>20</v>
      </c>
      <c r="O65" s="12">
        <f t="shared" si="5"/>
        <v>175.39999999999998</v>
      </c>
      <c r="P65" s="5">
        <f t="shared" si="1"/>
        <v>-8770</v>
      </c>
      <c r="Q65" s="5">
        <f t="shared" si="2"/>
        <v>14032</v>
      </c>
      <c r="R65" s="5">
        <f t="shared" si="3"/>
        <v>5262</v>
      </c>
      <c r="T65" s="14">
        <f>VLOOKUP($C65,Sheet2!$C$5:$R$201,16,FALSE)</f>
        <v>5262</v>
      </c>
      <c r="U65" s="14">
        <f t="shared" si="4"/>
        <v>0</v>
      </c>
    </row>
    <row r="66" spans="1:21">
      <c r="A66" s="1">
        <v>62</v>
      </c>
      <c r="B66" s="4" t="s">
        <v>59</v>
      </c>
      <c r="C66" s="4" t="s">
        <v>249</v>
      </c>
      <c r="D66" s="5">
        <v>19.2</v>
      </c>
      <c r="E66" s="5">
        <v>19.2</v>
      </c>
      <c r="F66" s="5">
        <v>19.2</v>
      </c>
      <c r="G66" s="5">
        <v>19.2</v>
      </c>
      <c r="H66" s="5">
        <v>19.2</v>
      </c>
      <c r="I66" s="5">
        <v>0</v>
      </c>
      <c r="J66" s="5">
        <v>26.4</v>
      </c>
      <c r="K66" s="5">
        <v>19.2</v>
      </c>
      <c r="L66" s="5">
        <v>0</v>
      </c>
      <c r="M66" s="5">
        <v>19.2</v>
      </c>
      <c r="N66" s="5">
        <v>0</v>
      </c>
      <c r="O66" s="12">
        <f t="shared" si="5"/>
        <v>160.79999999999998</v>
      </c>
      <c r="P66" s="5">
        <f t="shared" si="1"/>
        <v>-8040</v>
      </c>
      <c r="Q66" s="5">
        <f t="shared" si="2"/>
        <v>12864</v>
      </c>
      <c r="R66" s="5">
        <f t="shared" si="3"/>
        <v>4824</v>
      </c>
      <c r="T66" s="14">
        <f>VLOOKUP($C66,Sheet2!$C$5:$R$201,16,FALSE)</f>
        <v>4824</v>
      </c>
      <c r="U66" s="14">
        <f t="shared" si="4"/>
        <v>0</v>
      </c>
    </row>
    <row r="67" spans="1:21">
      <c r="A67" s="1">
        <v>63</v>
      </c>
      <c r="B67" s="4" t="s">
        <v>60</v>
      </c>
      <c r="C67" s="4" t="s">
        <v>250</v>
      </c>
      <c r="D67" s="5">
        <v>126</v>
      </c>
      <c r="E67" s="5">
        <v>126</v>
      </c>
      <c r="F67" s="5">
        <v>87</v>
      </c>
      <c r="G67" s="5">
        <v>88.5</v>
      </c>
      <c r="H67" s="5">
        <v>126</v>
      </c>
      <c r="I67" s="5">
        <v>126</v>
      </c>
      <c r="J67" s="5">
        <v>126</v>
      </c>
      <c r="K67" s="5">
        <v>126</v>
      </c>
      <c r="L67" s="5">
        <v>126</v>
      </c>
      <c r="M67" s="5">
        <v>123</v>
      </c>
      <c r="N67" s="5">
        <v>108</v>
      </c>
      <c r="O67" s="12">
        <f t="shared" si="5"/>
        <v>1288.5</v>
      </c>
      <c r="P67" s="5">
        <f t="shared" si="1"/>
        <v>-64425</v>
      </c>
      <c r="Q67" s="5">
        <f t="shared" si="2"/>
        <v>103080</v>
      </c>
      <c r="R67" s="5">
        <f t="shared" si="3"/>
        <v>38655</v>
      </c>
      <c r="T67" s="14">
        <f>VLOOKUP($C67,Sheet2!$C$5:$R$201,16,FALSE)</f>
        <v>38655</v>
      </c>
      <c r="U67" s="14">
        <f t="shared" si="4"/>
        <v>0</v>
      </c>
    </row>
    <row r="68" spans="1:21">
      <c r="A68" s="1">
        <v>64</v>
      </c>
      <c r="B68" s="4" t="s">
        <v>61</v>
      </c>
      <c r="C68" s="4" t="s">
        <v>251</v>
      </c>
      <c r="D68" s="5">
        <v>26.4</v>
      </c>
      <c r="E68" s="5">
        <v>15.4</v>
      </c>
      <c r="F68" s="5">
        <v>8.8000000000000007</v>
      </c>
      <c r="G68" s="5">
        <v>8.8000000000000007</v>
      </c>
      <c r="H68" s="5">
        <v>8.8000000000000007</v>
      </c>
      <c r="I68" s="5">
        <v>8.8000000000000007</v>
      </c>
      <c r="J68" s="5">
        <v>19.8</v>
      </c>
      <c r="K68" s="5">
        <v>19.8</v>
      </c>
      <c r="L68" s="5">
        <v>19.8</v>
      </c>
      <c r="M68" s="5">
        <v>8.8000000000000007</v>
      </c>
      <c r="N68" s="5">
        <v>0</v>
      </c>
      <c r="O68" s="12">
        <f t="shared" si="5"/>
        <v>145.19999999999999</v>
      </c>
      <c r="P68" s="5">
        <f t="shared" si="1"/>
        <v>-7260</v>
      </c>
      <c r="Q68" s="5">
        <f t="shared" si="2"/>
        <v>11616</v>
      </c>
      <c r="R68" s="5">
        <f t="shared" si="3"/>
        <v>4356</v>
      </c>
      <c r="T68" s="14">
        <f>VLOOKUP($C68,Sheet2!$C$5:$R$201,16,FALSE)</f>
        <v>4356</v>
      </c>
      <c r="U68" s="14">
        <f t="shared" si="4"/>
        <v>0</v>
      </c>
    </row>
    <row r="69" spans="1:21">
      <c r="A69" s="1">
        <v>65</v>
      </c>
      <c r="B69" s="4" t="s">
        <v>62</v>
      </c>
      <c r="C69" s="4" t="s">
        <v>252</v>
      </c>
      <c r="D69" s="5">
        <v>22</v>
      </c>
      <c r="E69" s="5">
        <v>20.9</v>
      </c>
      <c r="F69" s="5">
        <v>13.9975</v>
      </c>
      <c r="G69" s="5">
        <v>22.16</v>
      </c>
      <c r="H69" s="5">
        <v>24.2</v>
      </c>
      <c r="I69" s="5">
        <v>26.4</v>
      </c>
      <c r="J69" s="5">
        <v>26.4</v>
      </c>
      <c r="K69" s="5">
        <v>28.6</v>
      </c>
      <c r="L69" s="5">
        <v>27.9375</v>
      </c>
      <c r="M69" s="5">
        <v>19.8</v>
      </c>
      <c r="N69" s="5">
        <v>23.414999999999999</v>
      </c>
      <c r="O69" s="12">
        <f t="shared" si="5"/>
        <v>255.81</v>
      </c>
      <c r="P69" s="5">
        <f t="shared" si="1"/>
        <v>-12791</v>
      </c>
      <c r="Q69" s="5">
        <f t="shared" si="2"/>
        <v>20465</v>
      </c>
      <c r="R69" s="5">
        <f t="shared" si="3"/>
        <v>7674</v>
      </c>
      <c r="T69" s="14">
        <f>VLOOKUP($C69,Sheet2!$C$5:$R$201,16,FALSE)</f>
        <v>7674.2999999999993</v>
      </c>
      <c r="U69" s="14">
        <f t="shared" si="4"/>
        <v>-0.2999999999992724</v>
      </c>
    </row>
    <row r="70" spans="1:21">
      <c r="A70" s="1">
        <v>66</v>
      </c>
      <c r="B70" s="4" t="s">
        <v>63</v>
      </c>
      <c r="C70" s="4" t="s">
        <v>253</v>
      </c>
      <c r="D70" s="5">
        <v>21.99</v>
      </c>
      <c r="E70" s="5">
        <v>20.475000000000001</v>
      </c>
      <c r="F70" s="5">
        <v>14.7</v>
      </c>
      <c r="G70" s="5">
        <v>12.6</v>
      </c>
      <c r="H70" s="5">
        <v>16.274999999999999</v>
      </c>
      <c r="I70" s="5">
        <v>16.5825</v>
      </c>
      <c r="J70" s="5">
        <v>18.899999999999999</v>
      </c>
      <c r="K70" s="5">
        <v>18.899999999999999</v>
      </c>
      <c r="L70" s="5">
        <v>14.54</v>
      </c>
      <c r="M70" s="5">
        <v>0</v>
      </c>
      <c r="N70" s="5">
        <v>7.15</v>
      </c>
      <c r="O70" s="12">
        <f t="shared" si="5"/>
        <v>162.11249999999998</v>
      </c>
      <c r="P70" s="5">
        <f t="shared" ref="P70:P133" si="6">-ROUND(O70*50,0)</f>
        <v>-8106</v>
      </c>
      <c r="Q70" s="5">
        <f t="shared" ref="Q70:Q133" si="7">ROUND(O70*80,0)</f>
        <v>12969</v>
      </c>
      <c r="R70" s="5">
        <f t="shared" ref="R70:R133" si="8">P70+Q70</f>
        <v>4863</v>
      </c>
      <c r="T70" s="14">
        <f>VLOOKUP($C70,Sheet2!$C$5:$R$201,16,FALSE)</f>
        <v>4863.37</v>
      </c>
      <c r="U70" s="14">
        <f t="shared" ref="U70:U133" si="9">R70-T70</f>
        <v>-0.36999999999989086</v>
      </c>
    </row>
    <row r="71" spans="1:21">
      <c r="A71" s="1">
        <v>67</v>
      </c>
      <c r="B71" s="4" t="s">
        <v>64</v>
      </c>
      <c r="C71" s="4" t="s">
        <v>254</v>
      </c>
      <c r="D71" s="5">
        <v>20.9</v>
      </c>
      <c r="E71" s="5">
        <v>19.8</v>
      </c>
      <c r="F71" s="5">
        <v>12.1</v>
      </c>
      <c r="G71" s="5">
        <v>13.2</v>
      </c>
      <c r="H71" s="5">
        <v>13.2</v>
      </c>
      <c r="I71" s="5">
        <v>13.2</v>
      </c>
      <c r="J71" s="5">
        <v>23.1</v>
      </c>
      <c r="K71" s="5">
        <v>0</v>
      </c>
      <c r="L71" s="5">
        <v>14.3</v>
      </c>
      <c r="M71" s="5">
        <v>9.9</v>
      </c>
      <c r="N71" s="5">
        <v>1.1000000000000001</v>
      </c>
      <c r="O71" s="12">
        <f t="shared" si="5"/>
        <v>140.80000000000001</v>
      </c>
      <c r="P71" s="5">
        <f t="shared" si="6"/>
        <v>-7040</v>
      </c>
      <c r="Q71" s="5">
        <f t="shared" si="7"/>
        <v>11264</v>
      </c>
      <c r="R71" s="5">
        <f t="shared" si="8"/>
        <v>4224</v>
      </c>
      <c r="T71" s="14">
        <f>VLOOKUP($C71,Sheet2!$C$5:$R$201,16,FALSE)</f>
        <v>4224</v>
      </c>
      <c r="U71" s="14">
        <f t="shared" si="9"/>
        <v>0</v>
      </c>
    </row>
    <row r="72" spans="1:21">
      <c r="A72" s="1">
        <v>68</v>
      </c>
      <c r="B72" s="4" t="s">
        <v>65</v>
      </c>
      <c r="C72" s="4" t="s">
        <v>255</v>
      </c>
      <c r="D72" s="5">
        <v>24.15</v>
      </c>
      <c r="E72" s="5">
        <v>26.45</v>
      </c>
      <c r="F72" s="5">
        <v>21.85</v>
      </c>
      <c r="G72" s="5">
        <v>18.399999999999999</v>
      </c>
      <c r="H72" s="5">
        <v>18.399999999999999</v>
      </c>
      <c r="I72" s="5">
        <v>25.3</v>
      </c>
      <c r="J72" s="5">
        <v>43.7</v>
      </c>
      <c r="K72" s="5">
        <v>21.85</v>
      </c>
      <c r="L72" s="5">
        <v>23</v>
      </c>
      <c r="M72" s="5">
        <v>23</v>
      </c>
      <c r="N72" s="5">
        <v>0</v>
      </c>
      <c r="O72" s="12">
        <f t="shared" si="5"/>
        <v>246.1</v>
      </c>
      <c r="P72" s="5">
        <f t="shared" si="6"/>
        <v>-12305</v>
      </c>
      <c r="Q72" s="5">
        <f t="shared" si="7"/>
        <v>19688</v>
      </c>
      <c r="R72" s="5">
        <f t="shared" si="8"/>
        <v>7383</v>
      </c>
      <c r="T72" s="14">
        <f>VLOOKUP($C72,Sheet2!$C$5:$R$201,16,FALSE)</f>
        <v>7383</v>
      </c>
      <c r="U72" s="14">
        <f t="shared" si="9"/>
        <v>0</v>
      </c>
    </row>
    <row r="73" spans="1:21">
      <c r="A73" s="1">
        <v>69</v>
      </c>
      <c r="B73" s="4" t="s">
        <v>66</v>
      </c>
      <c r="C73" s="4" t="s">
        <v>256</v>
      </c>
      <c r="D73" s="5">
        <v>0</v>
      </c>
      <c r="E73" s="5">
        <v>0</v>
      </c>
      <c r="F73" s="5">
        <v>20</v>
      </c>
      <c r="G73" s="5">
        <v>0</v>
      </c>
      <c r="H73" s="5">
        <v>0</v>
      </c>
      <c r="I73" s="5">
        <v>0</v>
      </c>
      <c r="J73" s="5">
        <v>25</v>
      </c>
      <c r="K73" s="5">
        <v>25</v>
      </c>
      <c r="L73" s="5">
        <v>0</v>
      </c>
      <c r="M73" s="5">
        <v>25</v>
      </c>
      <c r="N73" s="5">
        <v>25</v>
      </c>
      <c r="O73" s="12">
        <f t="shared" si="5"/>
        <v>120</v>
      </c>
      <c r="P73" s="5">
        <f t="shared" si="6"/>
        <v>-6000</v>
      </c>
      <c r="Q73" s="5">
        <f t="shared" si="7"/>
        <v>9600</v>
      </c>
      <c r="R73" s="5">
        <f t="shared" si="8"/>
        <v>3600</v>
      </c>
      <c r="T73" s="14">
        <f>VLOOKUP($C73,Sheet2!$C$5:$R$201,16,FALSE)</f>
        <v>3600</v>
      </c>
      <c r="U73" s="14">
        <f t="shared" si="9"/>
        <v>0</v>
      </c>
    </row>
    <row r="74" spans="1:21">
      <c r="A74" s="1">
        <v>70</v>
      </c>
      <c r="B74" s="4" t="s">
        <v>67</v>
      </c>
      <c r="C74" s="4" t="s">
        <v>257</v>
      </c>
      <c r="D74" s="5">
        <v>23.1</v>
      </c>
      <c r="E74" s="5">
        <v>19.684999999999999</v>
      </c>
      <c r="F74" s="5">
        <v>12.1</v>
      </c>
      <c r="G74" s="5">
        <v>12.65</v>
      </c>
      <c r="H74" s="5">
        <v>13.2</v>
      </c>
      <c r="I74" s="5">
        <v>13.2</v>
      </c>
      <c r="J74" s="5">
        <v>18.432500000000001</v>
      </c>
      <c r="K74" s="5">
        <v>17.445</v>
      </c>
      <c r="L74" s="5">
        <v>0</v>
      </c>
      <c r="M74" s="5">
        <v>0</v>
      </c>
      <c r="N74" s="5">
        <v>0</v>
      </c>
      <c r="O74" s="12">
        <f t="shared" si="5"/>
        <v>129.8125</v>
      </c>
      <c r="P74" s="5">
        <f t="shared" si="6"/>
        <v>-6491</v>
      </c>
      <c r="Q74" s="5">
        <f t="shared" si="7"/>
        <v>10385</v>
      </c>
      <c r="R74" s="5">
        <f t="shared" si="8"/>
        <v>3894</v>
      </c>
      <c r="T74" s="14">
        <f>VLOOKUP($C74,Sheet2!$C$5:$R$201,16,FALSE)</f>
        <v>3894.37</v>
      </c>
      <c r="U74" s="14">
        <f t="shared" si="9"/>
        <v>-0.36999999999989086</v>
      </c>
    </row>
    <row r="75" spans="1:21">
      <c r="A75" s="1">
        <v>71</v>
      </c>
      <c r="B75" s="4" t="s">
        <v>68</v>
      </c>
      <c r="C75" s="4" t="s">
        <v>258</v>
      </c>
      <c r="D75" s="5">
        <v>176.25</v>
      </c>
      <c r="E75" s="5">
        <v>171.75</v>
      </c>
      <c r="F75" s="5">
        <v>0</v>
      </c>
      <c r="G75" s="5">
        <v>117.75</v>
      </c>
      <c r="H75" s="5">
        <v>118.62</v>
      </c>
      <c r="I75" s="5">
        <v>185.25</v>
      </c>
      <c r="J75" s="5">
        <v>185.25</v>
      </c>
      <c r="K75" s="5">
        <v>89.827500000000001</v>
      </c>
      <c r="L75" s="5">
        <v>180.75</v>
      </c>
      <c r="M75" s="5">
        <v>129.655</v>
      </c>
      <c r="N75" s="5">
        <v>103.79</v>
      </c>
      <c r="O75" s="12">
        <f t="shared" si="5"/>
        <v>1458.8924999999999</v>
      </c>
      <c r="P75" s="5">
        <f t="shared" si="6"/>
        <v>-72945</v>
      </c>
      <c r="Q75" s="5">
        <f t="shared" si="7"/>
        <v>116711</v>
      </c>
      <c r="R75" s="5">
        <f t="shared" si="8"/>
        <v>43766</v>
      </c>
      <c r="T75" s="14">
        <f>VLOOKUP($C75,Sheet2!$C$5:$R$201,16,FALSE)</f>
        <v>43766.76999999999</v>
      </c>
      <c r="U75" s="14">
        <f t="shared" si="9"/>
        <v>-0.76999999998952262</v>
      </c>
    </row>
    <row r="76" spans="1:21">
      <c r="A76" s="1">
        <v>72</v>
      </c>
      <c r="B76" s="4" t="s">
        <v>69</v>
      </c>
      <c r="C76" s="4" t="s">
        <v>259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20.25</v>
      </c>
      <c r="O76" s="12">
        <f t="shared" si="5"/>
        <v>20.25</v>
      </c>
      <c r="P76" s="5">
        <f t="shared" si="6"/>
        <v>-1013</v>
      </c>
      <c r="Q76" s="5">
        <f t="shared" si="7"/>
        <v>1620</v>
      </c>
      <c r="R76" s="5">
        <f t="shared" si="8"/>
        <v>607</v>
      </c>
      <c r="T76" s="14">
        <f>VLOOKUP($C76,Sheet2!$C$5:$R$201,16,FALSE)</f>
        <v>607.5</v>
      </c>
      <c r="U76" s="14">
        <f t="shared" si="9"/>
        <v>-0.5</v>
      </c>
    </row>
    <row r="77" spans="1:21">
      <c r="A77" s="1">
        <v>73</v>
      </c>
      <c r="B77" s="5" t="s">
        <v>70</v>
      </c>
      <c r="C77" s="4" t="s">
        <v>260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66.2</v>
      </c>
      <c r="K77" s="5">
        <v>51</v>
      </c>
      <c r="L77" s="5">
        <v>32</v>
      </c>
      <c r="M77" s="5">
        <v>32</v>
      </c>
      <c r="N77" s="5">
        <v>0</v>
      </c>
      <c r="O77" s="12">
        <f t="shared" si="5"/>
        <v>181.2</v>
      </c>
      <c r="P77" s="5">
        <f t="shared" si="6"/>
        <v>-9060</v>
      </c>
      <c r="Q77" s="5">
        <f t="shared" si="7"/>
        <v>14496</v>
      </c>
      <c r="R77" s="5">
        <f t="shared" si="8"/>
        <v>5436</v>
      </c>
      <c r="T77" s="14">
        <f>VLOOKUP($C77,Sheet2!$C$5:$R$201,16,FALSE)</f>
        <v>5436</v>
      </c>
      <c r="U77" s="14">
        <f t="shared" si="9"/>
        <v>0</v>
      </c>
    </row>
    <row r="78" spans="1:21">
      <c r="A78" s="1">
        <v>74</v>
      </c>
      <c r="B78" s="5" t="s">
        <v>71</v>
      </c>
      <c r="C78" s="4" t="s">
        <v>261</v>
      </c>
      <c r="D78" s="5">
        <v>19.8</v>
      </c>
      <c r="E78" s="5">
        <v>19.8</v>
      </c>
      <c r="F78" s="5">
        <v>19.8</v>
      </c>
      <c r="G78" s="5">
        <v>19.8</v>
      </c>
      <c r="H78" s="5">
        <v>19.8</v>
      </c>
      <c r="I78" s="5">
        <v>19.8</v>
      </c>
      <c r="J78" s="5">
        <v>22</v>
      </c>
      <c r="K78" s="5">
        <v>22</v>
      </c>
      <c r="L78" s="5">
        <v>0</v>
      </c>
      <c r="M78" s="5">
        <v>22</v>
      </c>
      <c r="N78" s="5">
        <v>0</v>
      </c>
      <c r="O78" s="12">
        <f t="shared" si="5"/>
        <v>184.8</v>
      </c>
      <c r="P78" s="5">
        <f t="shared" si="6"/>
        <v>-9240</v>
      </c>
      <c r="Q78" s="5">
        <f t="shared" si="7"/>
        <v>14784</v>
      </c>
      <c r="R78" s="5">
        <f t="shared" si="8"/>
        <v>5544</v>
      </c>
      <c r="T78" s="14">
        <f>VLOOKUP($C78,Sheet2!$C$5:$R$201,16,FALSE)</f>
        <v>5544</v>
      </c>
      <c r="U78" s="14">
        <f t="shared" si="9"/>
        <v>0</v>
      </c>
    </row>
    <row r="79" spans="1:21">
      <c r="A79" s="1">
        <v>75</v>
      </c>
      <c r="B79" s="5" t="s">
        <v>72</v>
      </c>
      <c r="C79" s="4" t="s">
        <v>262</v>
      </c>
      <c r="D79" s="5">
        <v>34.5</v>
      </c>
      <c r="E79" s="5">
        <v>33.75</v>
      </c>
      <c r="F79" s="5">
        <v>20.155000000000001</v>
      </c>
      <c r="G79" s="5">
        <v>26.295000000000002</v>
      </c>
      <c r="H79" s="5">
        <v>40.799999999999997</v>
      </c>
      <c r="I79" s="5">
        <v>33.6</v>
      </c>
      <c r="J79" s="5">
        <v>36</v>
      </c>
      <c r="K79" s="5">
        <v>29.017499999999998</v>
      </c>
      <c r="L79" s="5">
        <v>27.975000000000001</v>
      </c>
      <c r="M79" s="5">
        <v>21.607500000000002</v>
      </c>
      <c r="N79" s="5">
        <v>17.3</v>
      </c>
      <c r="O79" s="12">
        <f t="shared" si="5"/>
        <v>321.00000000000006</v>
      </c>
      <c r="P79" s="5">
        <f t="shared" si="6"/>
        <v>-16050</v>
      </c>
      <c r="Q79" s="5">
        <f t="shared" si="7"/>
        <v>25680</v>
      </c>
      <c r="R79" s="5">
        <f t="shared" si="8"/>
        <v>9630</v>
      </c>
      <c r="T79" s="14">
        <f>VLOOKUP($C79,Sheet2!$C$5:$R$201,16,FALSE)</f>
        <v>9630</v>
      </c>
      <c r="U79" s="14">
        <f t="shared" si="9"/>
        <v>0</v>
      </c>
    </row>
    <row r="80" spans="1:21">
      <c r="A80" s="1">
        <v>76</v>
      </c>
      <c r="B80" s="5" t="s">
        <v>73</v>
      </c>
      <c r="C80" s="4" t="s">
        <v>263</v>
      </c>
      <c r="D80" s="5">
        <v>54.1</v>
      </c>
      <c r="E80" s="5">
        <v>54.1</v>
      </c>
      <c r="F80" s="5">
        <v>42.65</v>
      </c>
      <c r="G80" s="5">
        <v>39.799999999999997</v>
      </c>
      <c r="H80" s="5">
        <v>46.297499999999999</v>
      </c>
      <c r="I80" s="5">
        <v>54.1</v>
      </c>
      <c r="J80" s="5">
        <v>54.1</v>
      </c>
      <c r="K80" s="5">
        <v>54.1</v>
      </c>
      <c r="L80" s="5">
        <v>54.02</v>
      </c>
      <c r="M80" s="5">
        <v>49.3</v>
      </c>
      <c r="N80" s="5">
        <v>44.5</v>
      </c>
      <c r="O80" s="12">
        <f t="shared" si="5"/>
        <v>547.06750000000011</v>
      </c>
      <c r="P80" s="5">
        <f t="shared" si="6"/>
        <v>-27353</v>
      </c>
      <c r="Q80" s="5">
        <f t="shared" si="7"/>
        <v>43765</v>
      </c>
      <c r="R80" s="5">
        <f t="shared" si="8"/>
        <v>16412</v>
      </c>
      <c r="T80" s="14">
        <f>VLOOKUP($C80,Sheet2!$C$5:$R$201,16,FALSE)</f>
        <v>16412.02</v>
      </c>
      <c r="U80" s="14">
        <f t="shared" si="9"/>
        <v>-2.0000000000436557E-2</v>
      </c>
    </row>
    <row r="81" spans="1:21">
      <c r="A81" s="1">
        <v>77</v>
      </c>
      <c r="B81" s="5" t="s">
        <v>74</v>
      </c>
      <c r="C81" s="4" t="s">
        <v>264</v>
      </c>
      <c r="D81" s="5">
        <v>22</v>
      </c>
      <c r="E81" s="5">
        <v>20.9</v>
      </c>
      <c r="F81" s="5">
        <v>12.1</v>
      </c>
      <c r="G81" s="5">
        <v>13.2</v>
      </c>
      <c r="H81" s="5">
        <v>0</v>
      </c>
      <c r="I81" s="5">
        <v>0</v>
      </c>
      <c r="J81" s="5">
        <v>18.7</v>
      </c>
      <c r="K81" s="5">
        <v>17.600000000000001</v>
      </c>
      <c r="L81" s="5">
        <v>14.3</v>
      </c>
      <c r="M81" s="5">
        <v>10.025</v>
      </c>
      <c r="N81" s="5">
        <v>2.2000000000000002</v>
      </c>
      <c r="O81" s="12">
        <f t="shared" si="5"/>
        <v>131.02499999999998</v>
      </c>
      <c r="P81" s="5">
        <f t="shared" si="6"/>
        <v>-6551</v>
      </c>
      <c r="Q81" s="5">
        <f t="shared" si="7"/>
        <v>10482</v>
      </c>
      <c r="R81" s="5">
        <f t="shared" si="8"/>
        <v>3931</v>
      </c>
      <c r="T81" s="14">
        <f>VLOOKUP($C81,Sheet2!$C$5:$R$201,16,FALSE)</f>
        <v>3930.75</v>
      </c>
      <c r="U81" s="14">
        <f t="shared" si="9"/>
        <v>0.25</v>
      </c>
    </row>
    <row r="82" spans="1:21">
      <c r="A82" s="1">
        <v>78</v>
      </c>
      <c r="B82" s="5" t="s">
        <v>75</v>
      </c>
      <c r="C82" s="4" t="s">
        <v>265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13.407500000000001</v>
      </c>
      <c r="J82" s="5">
        <v>18.7</v>
      </c>
      <c r="K82" s="5">
        <v>17.600000000000001</v>
      </c>
      <c r="L82" s="5">
        <v>14.3</v>
      </c>
      <c r="M82" s="5">
        <v>10.025</v>
      </c>
      <c r="N82" s="5">
        <v>2.2000000000000002</v>
      </c>
      <c r="O82" s="12">
        <f t="shared" si="5"/>
        <v>76.232500000000016</v>
      </c>
      <c r="P82" s="5">
        <f t="shared" si="6"/>
        <v>-3812</v>
      </c>
      <c r="Q82" s="5">
        <f t="shared" si="7"/>
        <v>6099</v>
      </c>
      <c r="R82" s="5">
        <f t="shared" si="8"/>
        <v>2287</v>
      </c>
      <c r="T82" s="14">
        <f>VLOOKUP($C82,Sheet2!$C$5:$R$201,16,FALSE)</f>
        <v>2286.9700000000003</v>
      </c>
      <c r="U82" s="14">
        <f t="shared" si="9"/>
        <v>2.9999999999745341E-2</v>
      </c>
    </row>
    <row r="83" spans="1:21">
      <c r="A83" s="1">
        <v>79</v>
      </c>
      <c r="B83" s="5" t="s">
        <v>76</v>
      </c>
      <c r="C83" s="4" t="s">
        <v>266</v>
      </c>
      <c r="D83" s="5">
        <v>27.3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2">
        <f t="shared" si="5"/>
        <v>27.3</v>
      </c>
      <c r="P83" s="5">
        <f t="shared" si="6"/>
        <v>-1365</v>
      </c>
      <c r="Q83" s="5">
        <f t="shared" si="7"/>
        <v>2184</v>
      </c>
      <c r="R83" s="5">
        <f t="shared" si="8"/>
        <v>819</v>
      </c>
      <c r="T83" s="14">
        <f>VLOOKUP($C83,Sheet2!$C$5:$R$201,16,FALSE)</f>
        <v>819</v>
      </c>
      <c r="U83" s="14">
        <f t="shared" si="9"/>
        <v>0</v>
      </c>
    </row>
    <row r="84" spans="1:21">
      <c r="A84" s="1">
        <v>80</v>
      </c>
      <c r="B84" s="5" t="s">
        <v>77</v>
      </c>
      <c r="C84" s="4" t="s">
        <v>267</v>
      </c>
      <c r="D84" s="5">
        <v>60.2</v>
      </c>
      <c r="E84" s="5">
        <v>60.2</v>
      </c>
      <c r="F84" s="5">
        <v>52.1</v>
      </c>
      <c r="G84" s="5">
        <v>53.1</v>
      </c>
      <c r="H84" s="5">
        <v>67.599999999999994</v>
      </c>
      <c r="I84" s="5">
        <v>67.599999999999994</v>
      </c>
      <c r="J84" s="5">
        <v>39.4</v>
      </c>
      <c r="K84" s="5">
        <v>67.599999999999994</v>
      </c>
      <c r="L84" s="5">
        <v>67.599999999999994</v>
      </c>
      <c r="M84" s="5">
        <v>58.9</v>
      </c>
      <c r="N84" s="5">
        <v>50.6</v>
      </c>
      <c r="O84" s="12">
        <f t="shared" si="5"/>
        <v>644.9</v>
      </c>
      <c r="P84" s="5">
        <f t="shared" si="6"/>
        <v>-32245</v>
      </c>
      <c r="Q84" s="5">
        <f t="shared" si="7"/>
        <v>51592</v>
      </c>
      <c r="R84" s="5">
        <f t="shared" si="8"/>
        <v>19347</v>
      </c>
      <c r="T84" s="14">
        <f>VLOOKUP($C84,Sheet2!$C$5:$R$201,16,FALSE)</f>
        <v>19347</v>
      </c>
      <c r="U84" s="14">
        <f t="shared" si="9"/>
        <v>0</v>
      </c>
    </row>
    <row r="85" spans="1:21">
      <c r="A85" s="1">
        <v>81</v>
      </c>
      <c r="B85" s="5" t="s">
        <v>78</v>
      </c>
      <c r="C85" s="4" t="s">
        <v>268</v>
      </c>
      <c r="D85" s="5">
        <v>0</v>
      </c>
      <c r="E85" s="5">
        <v>27.204999999999998</v>
      </c>
      <c r="F85" s="5">
        <v>14.675000000000001</v>
      </c>
      <c r="G85" s="5">
        <v>18.734999999999999</v>
      </c>
      <c r="H85" s="5">
        <v>21.7</v>
      </c>
      <c r="I85" s="5">
        <v>45.2</v>
      </c>
      <c r="J85" s="5">
        <v>30.15</v>
      </c>
      <c r="K85" s="5">
        <v>40.75</v>
      </c>
      <c r="L85" s="5">
        <v>43.847499999999997</v>
      </c>
      <c r="M85" s="5">
        <v>18.899999999999999</v>
      </c>
      <c r="N85" s="5">
        <v>10.987500000000001</v>
      </c>
      <c r="O85" s="12">
        <f t="shared" si="5"/>
        <v>272.14999999999998</v>
      </c>
      <c r="P85" s="5">
        <f t="shared" si="6"/>
        <v>-13608</v>
      </c>
      <c r="Q85" s="5">
        <f t="shared" si="7"/>
        <v>21772</v>
      </c>
      <c r="R85" s="5">
        <f t="shared" si="8"/>
        <v>8164</v>
      </c>
      <c r="T85" s="14">
        <f>VLOOKUP($C85,Sheet2!$C$5:$R$201,16,FALSE)</f>
        <v>8164.5</v>
      </c>
      <c r="U85" s="14">
        <f t="shared" si="9"/>
        <v>-0.5</v>
      </c>
    </row>
    <row r="86" spans="1:21">
      <c r="A86" s="1">
        <v>82</v>
      </c>
      <c r="B86" s="5" t="s">
        <v>79</v>
      </c>
      <c r="C86" s="4" t="s">
        <v>269</v>
      </c>
      <c r="D86" s="5">
        <v>13.3</v>
      </c>
      <c r="E86" s="5">
        <v>0</v>
      </c>
      <c r="F86" s="5">
        <v>13.3</v>
      </c>
      <c r="G86" s="5">
        <v>13.3</v>
      </c>
      <c r="H86" s="5">
        <v>13.3</v>
      </c>
      <c r="I86" s="5">
        <v>13.3</v>
      </c>
      <c r="J86" s="5">
        <v>17.7</v>
      </c>
      <c r="K86" s="5">
        <v>17.7</v>
      </c>
      <c r="L86" s="5">
        <v>13.3</v>
      </c>
      <c r="M86" s="5">
        <v>0</v>
      </c>
      <c r="N86" s="5">
        <v>0</v>
      </c>
      <c r="O86" s="12">
        <f t="shared" si="5"/>
        <v>115.2</v>
      </c>
      <c r="P86" s="5">
        <f t="shared" si="6"/>
        <v>-5760</v>
      </c>
      <c r="Q86" s="5">
        <f t="shared" si="7"/>
        <v>9216</v>
      </c>
      <c r="R86" s="5">
        <f t="shared" si="8"/>
        <v>3456</v>
      </c>
      <c r="T86" s="14">
        <f>VLOOKUP($C86,Sheet2!$C$5:$R$201,16,FALSE)</f>
        <v>3456</v>
      </c>
      <c r="U86" s="14">
        <f t="shared" si="9"/>
        <v>0</v>
      </c>
    </row>
    <row r="87" spans="1:21">
      <c r="A87" s="1">
        <v>83</v>
      </c>
      <c r="B87" s="5" t="s">
        <v>80</v>
      </c>
      <c r="C87" s="4" t="s">
        <v>270</v>
      </c>
      <c r="D87" s="5">
        <v>6.8</v>
      </c>
      <c r="E87" s="5">
        <v>0</v>
      </c>
      <c r="F87" s="5">
        <v>0</v>
      </c>
      <c r="G87" s="5">
        <v>0</v>
      </c>
      <c r="H87" s="5">
        <v>13.6</v>
      </c>
      <c r="I87" s="5">
        <v>13.6</v>
      </c>
      <c r="J87" s="5">
        <v>27.2</v>
      </c>
      <c r="K87" s="5">
        <v>20.399999999999999</v>
      </c>
      <c r="L87" s="5">
        <v>13.6</v>
      </c>
      <c r="M87" s="5">
        <v>13.6</v>
      </c>
      <c r="N87" s="5">
        <v>0</v>
      </c>
      <c r="O87" s="12">
        <f t="shared" si="5"/>
        <v>108.79999999999998</v>
      </c>
      <c r="P87" s="5">
        <f t="shared" si="6"/>
        <v>-5440</v>
      </c>
      <c r="Q87" s="5">
        <f t="shared" si="7"/>
        <v>8704</v>
      </c>
      <c r="R87" s="5">
        <f t="shared" si="8"/>
        <v>3264</v>
      </c>
      <c r="T87" s="14">
        <f>VLOOKUP($C87,Sheet2!$C$5:$R$201,16,FALSE)</f>
        <v>3264</v>
      </c>
      <c r="U87" s="14">
        <f t="shared" si="9"/>
        <v>0</v>
      </c>
    </row>
    <row r="88" spans="1:21">
      <c r="A88" s="1">
        <v>84</v>
      </c>
      <c r="B88" s="4" t="s">
        <v>81</v>
      </c>
      <c r="C88" s="4" t="s">
        <v>271</v>
      </c>
      <c r="D88" s="5">
        <v>22</v>
      </c>
      <c r="E88" s="5">
        <v>20</v>
      </c>
      <c r="F88" s="5">
        <v>10</v>
      </c>
      <c r="G88" s="5">
        <v>8</v>
      </c>
      <c r="H88" s="5">
        <v>10</v>
      </c>
      <c r="I88" s="5">
        <v>10</v>
      </c>
      <c r="J88" s="5">
        <v>18</v>
      </c>
      <c r="K88" s="5">
        <v>12</v>
      </c>
      <c r="L88" s="5">
        <v>8</v>
      </c>
      <c r="M88" s="5">
        <v>8</v>
      </c>
      <c r="N88" s="5">
        <v>0</v>
      </c>
      <c r="O88" s="12">
        <f t="shared" si="5"/>
        <v>126</v>
      </c>
      <c r="P88" s="5">
        <f t="shared" si="6"/>
        <v>-6300</v>
      </c>
      <c r="Q88" s="5">
        <f t="shared" si="7"/>
        <v>10080</v>
      </c>
      <c r="R88" s="5">
        <f t="shared" si="8"/>
        <v>3780</v>
      </c>
      <c r="T88" s="14">
        <f>VLOOKUP($C88,Sheet2!$C$5:$R$201,16,FALSE)</f>
        <v>3780</v>
      </c>
      <c r="U88" s="14">
        <f t="shared" si="9"/>
        <v>0</v>
      </c>
    </row>
    <row r="89" spans="1:21">
      <c r="A89" s="1">
        <v>85</v>
      </c>
      <c r="B89" s="5" t="s">
        <v>82</v>
      </c>
      <c r="C89" s="4" t="s">
        <v>272</v>
      </c>
      <c r="D89" s="5">
        <v>81.752499999999998</v>
      </c>
      <c r="E89" s="5">
        <v>73.655000000000001</v>
      </c>
      <c r="F89" s="5">
        <v>58</v>
      </c>
      <c r="G89" s="5">
        <v>49</v>
      </c>
      <c r="H89" s="5">
        <v>0</v>
      </c>
      <c r="I89" s="5">
        <v>98.6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2">
        <f t="shared" si="5"/>
        <v>361.00750000000005</v>
      </c>
      <c r="P89" s="5">
        <f t="shared" si="6"/>
        <v>-18050</v>
      </c>
      <c r="Q89" s="5">
        <f t="shared" si="7"/>
        <v>28881</v>
      </c>
      <c r="R89" s="5">
        <f t="shared" si="8"/>
        <v>10831</v>
      </c>
      <c r="T89" s="14">
        <f>VLOOKUP($C89,Sheet2!$C$5:$R$201,16,FALSE)</f>
        <v>10830.219999999998</v>
      </c>
      <c r="U89" s="14">
        <f t="shared" si="9"/>
        <v>0.78000000000247383</v>
      </c>
    </row>
    <row r="90" spans="1:21">
      <c r="A90" s="1">
        <v>86</v>
      </c>
      <c r="B90" s="5" t="s">
        <v>83</v>
      </c>
      <c r="C90" s="4" t="s">
        <v>273</v>
      </c>
      <c r="D90" s="5">
        <v>107.25</v>
      </c>
      <c r="E90" s="5">
        <v>104.5</v>
      </c>
      <c r="F90" s="5">
        <v>112.75</v>
      </c>
      <c r="G90" s="5">
        <v>78.375</v>
      </c>
      <c r="H90" s="5">
        <v>112.75</v>
      </c>
      <c r="I90" s="5">
        <v>112.75</v>
      </c>
      <c r="J90" s="5">
        <v>112.75</v>
      </c>
      <c r="K90" s="5">
        <v>112.75</v>
      </c>
      <c r="L90" s="5">
        <v>112.75</v>
      </c>
      <c r="M90" s="5">
        <v>111.375</v>
      </c>
      <c r="N90" s="5">
        <v>99</v>
      </c>
      <c r="O90" s="12">
        <f t="shared" si="5"/>
        <v>1177</v>
      </c>
      <c r="P90" s="5">
        <f t="shared" si="6"/>
        <v>-58850</v>
      </c>
      <c r="Q90" s="5">
        <f t="shared" si="7"/>
        <v>94160</v>
      </c>
      <c r="R90" s="5">
        <f t="shared" si="8"/>
        <v>35310</v>
      </c>
      <c r="T90" s="14">
        <f>VLOOKUP($C90,Sheet2!$C$5:$R$201,16,FALSE)</f>
        <v>35310</v>
      </c>
      <c r="U90" s="14">
        <f t="shared" si="9"/>
        <v>0</v>
      </c>
    </row>
    <row r="91" spans="1:21">
      <c r="A91" s="1">
        <v>87</v>
      </c>
      <c r="B91" s="5" t="s">
        <v>84</v>
      </c>
      <c r="C91" s="4" t="s">
        <v>274</v>
      </c>
      <c r="D91" s="5">
        <v>51.8</v>
      </c>
      <c r="E91" s="5">
        <v>51.8</v>
      </c>
      <c r="F91" s="5">
        <v>51.8</v>
      </c>
      <c r="G91" s="5">
        <v>51.8</v>
      </c>
      <c r="H91" s="5">
        <v>51.8</v>
      </c>
      <c r="I91" s="5">
        <v>51.8</v>
      </c>
      <c r="J91" s="5">
        <v>51.8</v>
      </c>
      <c r="K91" s="5">
        <v>51.8</v>
      </c>
      <c r="L91" s="5">
        <v>51.8</v>
      </c>
      <c r="M91" s="5">
        <v>51.8</v>
      </c>
      <c r="N91" s="5">
        <v>44.8</v>
      </c>
      <c r="O91" s="12">
        <f t="shared" si="5"/>
        <v>562.79999999999995</v>
      </c>
      <c r="P91" s="5">
        <f t="shared" si="6"/>
        <v>-28140</v>
      </c>
      <c r="Q91" s="5">
        <f t="shared" si="7"/>
        <v>45024</v>
      </c>
      <c r="R91" s="5">
        <f t="shared" si="8"/>
        <v>16884</v>
      </c>
      <c r="T91" s="14">
        <f>VLOOKUP($C91,Sheet2!$C$5:$R$201,16,FALSE)</f>
        <v>16884</v>
      </c>
      <c r="U91" s="14">
        <f t="shared" si="9"/>
        <v>0</v>
      </c>
    </row>
    <row r="92" spans="1:21">
      <c r="A92" s="1">
        <v>88</v>
      </c>
      <c r="B92" s="5" t="s">
        <v>85</v>
      </c>
      <c r="C92" s="4" t="s">
        <v>275</v>
      </c>
      <c r="D92" s="5">
        <v>0</v>
      </c>
      <c r="E92" s="5">
        <v>0</v>
      </c>
      <c r="F92" s="5">
        <v>0</v>
      </c>
      <c r="G92" s="5">
        <v>14.4</v>
      </c>
      <c r="H92" s="5">
        <v>18.600000000000001</v>
      </c>
      <c r="I92" s="5">
        <v>19.8</v>
      </c>
      <c r="J92" s="5">
        <v>21.6</v>
      </c>
      <c r="K92" s="5">
        <v>21.6</v>
      </c>
      <c r="L92" s="5">
        <v>16.6175</v>
      </c>
      <c r="M92" s="5">
        <v>16.8</v>
      </c>
      <c r="N92" s="5">
        <v>0</v>
      </c>
      <c r="O92" s="12">
        <f t="shared" si="5"/>
        <v>129.41750000000002</v>
      </c>
      <c r="P92" s="5">
        <f t="shared" si="6"/>
        <v>-6471</v>
      </c>
      <c r="Q92" s="5">
        <f t="shared" si="7"/>
        <v>10353</v>
      </c>
      <c r="R92" s="5">
        <f t="shared" si="8"/>
        <v>3882</v>
      </c>
      <c r="T92" s="14">
        <f>VLOOKUP($C92,Sheet2!$C$5:$R$201,16,FALSE)</f>
        <v>3882.5199999999995</v>
      </c>
      <c r="U92" s="14">
        <f t="shared" si="9"/>
        <v>-0.51999999999952706</v>
      </c>
    </row>
    <row r="93" spans="1:21">
      <c r="A93" s="1">
        <v>89</v>
      </c>
      <c r="B93" s="5" t="s">
        <v>86</v>
      </c>
      <c r="C93" s="4" t="s">
        <v>276</v>
      </c>
      <c r="D93" s="5">
        <v>0</v>
      </c>
      <c r="E93" s="5">
        <v>27.5</v>
      </c>
      <c r="F93" s="5">
        <v>22.5</v>
      </c>
      <c r="G93" s="5">
        <v>25</v>
      </c>
      <c r="H93" s="5">
        <v>32.5</v>
      </c>
      <c r="I93" s="5">
        <v>51.25</v>
      </c>
      <c r="J93" s="5">
        <v>50</v>
      </c>
      <c r="K93" s="5">
        <v>50</v>
      </c>
      <c r="L93" s="5">
        <v>51.25</v>
      </c>
      <c r="M93" s="5">
        <v>37.5</v>
      </c>
      <c r="N93" s="5">
        <v>17.37</v>
      </c>
      <c r="O93" s="12">
        <f t="shared" si="5"/>
        <v>364.87</v>
      </c>
      <c r="P93" s="5">
        <f t="shared" si="6"/>
        <v>-18244</v>
      </c>
      <c r="Q93" s="5">
        <f t="shared" si="7"/>
        <v>29190</v>
      </c>
      <c r="R93" s="5">
        <f t="shared" si="8"/>
        <v>10946</v>
      </c>
      <c r="T93" s="14">
        <f>VLOOKUP($C93,Sheet2!$C$5:$R$201,16,FALSE)</f>
        <v>10946.099999999999</v>
      </c>
      <c r="U93" s="14">
        <f t="shared" si="9"/>
        <v>-9.9999999998544808E-2</v>
      </c>
    </row>
    <row r="94" spans="1:21">
      <c r="A94" s="1">
        <v>90</v>
      </c>
      <c r="B94" s="5" t="s">
        <v>87</v>
      </c>
      <c r="C94" s="4" t="s">
        <v>277</v>
      </c>
      <c r="D94" s="5">
        <v>0</v>
      </c>
      <c r="E94" s="5">
        <v>26.4</v>
      </c>
      <c r="F94" s="5">
        <v>21.6</v>
      </c>
      <c r="G94" s="5">
        <v>24</v>
      </c>
      <c r="H94" s="5">
        <v>31.2</v>
      </c>
      <c r="I94" s="5">
        <v>0</v>
      </c>
      <c r="J94" s="5">
        <v>48</v>
      </c>
      <c r="K94" s="5">
        <v>48</v>
      </c>
      <c r="L94" s="5">
        <v>49.2</v>
      </c>
      <c r="M94" s="5">
        <v>36</v>
      </c>
      <c r="N94" s="5">
        <v>0</v>
      </c>
      <c r="O94" s="12">
        <f t="shared" si="5"/>
        <v>284.39999999999998</v>
      </c>
      <c r="P94" s="5">
        <f t="shared" si="6"/>
        <v>-14220</v>
      </c>
      <c r="Q94" s="5">
        <f t="shared" si="7"/>
        <v>22752</v>
      </c>
      <c r="R94" s="5">
        <f t="shared" si="8"/>
        <v>8532</v>
      </c>
      <c r="T94" s="14">
        <f>VLOOKUP($C94,Sheet2!$C$5:$R$201,16,FALSE)</f>
        <v>8532</v>
      </c>
      <c r="U94" s="14">
        <f t="shared" si="9"/>
        <v>0</v>
      </c>
    </row>
    <row r="95" spans="1:21">
      <c r="A95" s="1">
        <v>91</v>
      </c>
      <c r="B95" s="5" t="s">
        <v>88</v>
      </c>
      <c r="C95" s="4" t="s">
        <v>278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29.4</v>
      </c>
      <c r="J95" s="5">
        <v>39.9</v>
      </c>
      <c r="K95" s="5">
        <v>36.75</v>
      </c>
      <c r="L95" s="5">
        <v>25.592500000000001</v>
      </c>
      <c r="M95" s="5">
        <v>17.37</v>
      </c>
      <c r="N95" s="5">
        <v>2.1</v>
      </c>
      <c r="O95" s="12">
        <f t="shared" si="5"/>
        <v>151.11249999999998</v>
      </c>
      <c r="P95" s="5">
        <f t="shared" si="6"/>
        <v>-7556</v>
      </c>
      <c r="Q95" s="5">
        <f t="shared" si="7"/>
        <v>12089</v>
      </c>
      <c r="R95" s="5">
        <f t="shared" si="8"/>
        <v>4533</v>
      </c>
      <c r="T95" s="14">
        <f>VLOOKUP($C95,Sheet2!$C$5:$R$201,16,FALSE)</f>
        <v>4533.38</v>
      </c>
      <c r="U95" s="14">
        <f t="shared" si="9"/>
        <v>-0.38000000000010914</v>
      </c>
    </row>
    <row r="96" spans="1:21">
      <c r="A96" s="1">
        <v>92</v>
      </c>
      <c r="B96" s="5" t="s">
        <v>89</v>
      </c>
      <c r="C96" s="4" t="s">
        <v>279</v>
      </c>
      <c r="D96" s="5">
        <v>27.5</v>
      </c>
      <c r="E96" s="5">
        <v>26.25</v>
      </c>
      <c r="F96" s="5">
        <v>13.75</v>
      </c>
      <c r="G96" s="5">
        <v>15</v>
      </c>
      <c r="H96" s="5">
        <v>15</v>
      </c>
      <c r="I96" s="5">
        <v>15.234999999999999</v>
      </c>
      <c r="J96" s="5">
        <v>32.39</v>
      </c>
      <c r="K96" s="5">
        <v>20</v>
      </c>
      <c r="L96" s="5">
        <v>16.25</v>
      </c>
      <c r="M96" s="5">
        <v>15</v>
      </c>
      <c r="N96" s="5">
        <v>17.37</v>
      </c>
      <c r="O96" s="12">
        <f t="shared" si="5"/>
        <v>213.745</v>
      </c>
      <c r="P96" s="5">
        <f t="shared" si="6"/>
        <v>-10687</v>
      </c>
      <c r="Q96" s="5">
        <f t="shared" si="7"/>
        <v>17100</v>
      </c>
      <c r="R96" s="5">
        <f t="shared" si="8"/>
        <v>6413</v>
      </c>
      <c r="T96" s="14">
        <f>VLOOKUP($C96,Sheet2!$C$5:$R$201,16,FALSE)</f>
        <v>6412.3499999999985</v>
      </c>
      <c r="U96" s="14">
        <f t="shared" si="9"/>
        <v>0.65000000000145519</v>
      </c>
    </row>
    <row r="97" spans="1:21">
      <c r="A97" s="1">
        <v>93</v>
      </c>
      <c r="B97" s="5" t="s">
        <v>90</v>
      </c>
      <c r="C97" s="4" t="s">
        <v>280</v>
      </c>
      <c r="D97" s="5">
        <v>0</v>
      </c>
      <c r="E97" s="5">
        <v>28.8</v>
      </c>
      <c r="F97" s="5">
        <v>0</v>
      </c>
      <c r="G97" s="5">
        <v>8.4</v>
      </c>
      <c r="H97" s="5">
        <v>22.8</v>
      </c>
      <c r="I97" s="5">
        <v>28.8</v>
      </c>
      <c r="J97" s="5">
        <v>8.4</v>
      </c>
      <c r="K97" s="5">
        <v>12</v>
      </c>
      <c r="L97" s="5">
        <v>21.6</v>
      </c>
      <c r="M97" s="5">
        <v>19.8</v>
      </c>
      <c r="N97" s="5">
        <v>8.4</v>
      </c>
      <c r="O97" s="12">
        <f t="shared" si="5"/>
        <v>159.00000000000003</v>
      </c>
      <c r="P97" s="5">
        <f t="shared" si="6"/>
        <v>-7950</v>
      </c>
      <c r="Q97" s="5">
        <f t="shared" si="7"/>
        <v>12720</v>
      </c>
      <c r="R97" s="5">
        <f t="shared" si="8"/>
        <v>4770</v>
      </c>
      <c r="T97" s="14">
        <f>VLOOKUP($C97,Sheet2!$C$5:$R$201,16,FALSE)</f>
        <v>4770</v>
      </c>
      <c r="U97" s="14">
        <f t="shared" si="9"/>
        <v>0</v>
      </c>
    </row>
    <row r="98" spans="1:21">
      <c r="A98" s="1">
        <v>94</v>
      </c>
      <c r="B98" s="5" t="s">
        <v>91</v>
      </c>
      <c r="C98" s="4" t="s">
        <v>281</v>
      </c>
      <c r="D98" s="5">
        <v>37.61</v>
      </c>
      <c r="E98" s="5">
        <v>34.537500000000001</v>
      </c>
      <c r="F98" s="5">
        <v>21.45</v>
      </c>
      <c r="G98" s="5">
        <v>24.91</v>
      </c>
      <c r="H98" s="5">
        <v>27.5</v>
      </c>
      <c r="I98" s="5">
        <v>42.9</v>
      </c>
      <c r="J98" s="5">
        <v>42.9</v>
      </c>
      <c r="K98" s="5">
        <v>42.9</v>
      </c>
      <c r="L98" s="5">
        <v>42.237499999999997</v>
      </c>
      <c r="M98" s="5">
        <v>29.7</v>
      </c>
      <c r="N98" s="5">
        <v>15.285</v>
      </c>
      <c r="O98" s="12">
        <f t="shared" si="5"/>
        <v>361.93</v>
      </c>
      <c r="P98" s="5">
        <f t="shared" si="6"/>
        <v>-18097</v>
      </c>
      <c r="Q98" s="5">
        <f t="shared" si="7"/>
        <v>28954</v>
      </c>
      <c r="R98" s="5">
        <f t="shared" si="8"/>
        <v>10857</v>
      </c>
      <c r="T98" s="14">
        <f>VLOOKUP($C98,Sheet2!$C$5:$R$201,16,FALSE)</f>
        <v>10857.900000000001</v>
      </c>
      <c r="U98" s="14">
        <f t="shared" si="9"/>
        <v>-0.90000000000145519</v>
      </c>
    </row>
    <row r="99" spans="1:21">
      <c r="A99" s="1">
        <v>95</v>
      </c>
      <c r="B99" s="5" t="s">
        <v>92</v>
      </c>
      <c r="C99" s="4" t="s">
        <v>282</v>
      </c>
      <c r="D99" s="5">
        <v>0</v>
      </c>
      <c r="E99" s="5">
        <v>46.2</v>
      </c>
      <c r="F99" s="5">
        <v>33</v>
      </c>
      <c r="G99" s="5">
        <v>30.475000000000001</v>
      </c>
      <c r="H99" s="5">
        <v>31.05</v>
      </c>
      <c r="I99" s="5">
        <v>19.2</v>
      </c>
      <c r="J99" s="5">
        <v>0</v>
      </c>
      <c r="K99" s="5">
        <v>0</v>
      </c>
      <c r="L99" s="5">
        <v>28.125</v>
      </c>
      <c r="M99" s="5">
        <v>24.6</v>
      </c>
      <c r="N99" s="5">
        <v>18.399999999999999</v>
      </c>
      <c r="O99" s="12">
        <f t="shared" si="5"/>
        <v>231.05</v>
      </c>
      <c r="P99" s="5">
        <f t="shared" si="6"/>
        <v>-11553</v>
      </c>
      <c r="Q99" s="5">
        <f t="shared" si="7"/>
        <v>18484</v>
      </c>
      <c r="R99" s="5">
        <f t="shared" si="8"/>
        <v>6931</v>
      </c>
      <c r="T99" s="14">
        <f>VLOOKUP($C99,Sheet2!$C$5:$R$201,16,FALSE)</f>
        <v>6931.5</v>
      </c>
      <c r="U99" s="14">
        <f t="shared" si="9"/>
        <v>-0.5</v>
      </c>
    </row>
    <row r="100" spans="1:21">
      <c r="A100" s="1">
        <v>96</v>
      </c>
      <c r="B100" s="8" t="s">
        <v>93</v>
      </c>
      <c r="C100" s="9" t="s">
        <v>283</v>
      </c>
      <c r="D100" s="5">
        <v>72</v>
      </c>
      <c r="E100" s="5">
        <v>99.25</v>
      </c>
      <c r="F100" s="5">
        <v>0</v>
      </c>
      <c r="G100" s="5">
        <v>0</v>
      </c>
      <c r="H100" s="5">
        <v>39.729999999999997</v>
      </c>
      <c r="I100" s="5">
        <v>192</v>
      </c>
      <c r="J100" s="5">
        <v>192</v>
      </c>
      <c r="K100" s="5">
        <v>92.972499999999997</v>
      </c>
      <c r="L100" s="5">
        <v>110.4175</v>
      </c>
      <c r="M100" s="5">
        <v>115.2525</v>
      </c>
      <c r="N100" s="5">
        <v>63.762500000000003</v>
      </c>
      <c r="O100" s="12">
        <f t="shared" ref="O100:O129" si="10">SUM(D100:N100)</f>
        <v>977.38499999999999</v>
      </c>
      <c r="P100" s="5">
        <f t="shared" si="6"/>
        <v>-48869</v>
      </c>
      <c r="Q100" s="5">
        <f t="shared" si="7"/>
        <v>78191</v>
      </c>
      <c r="R100" s="5">
        <f t="shared" si="8"/>
        <v>29322</v>
      </c>
      <c r="T100" s="14">
        <f>VLOOKUP($C100,Sheet2!$C$5:$R$201,16,FALSE)</f>
        <v>29321.550000000003</v>
      </c>
      <c r="U100" s="14">
        <f t="shared" si="9"/>
        <v>0.44999999999708962</v>
      </c>
    </row>
    <row r="101" spans="1:21">
      <c r="A101" s="1">
        <v>97</v>
      </c>
      <c r="B101" s="5" t="s">
        <v>94</v>
      </c>
      <c r="C101" s="4" t="s">
        <v>284</v>
      </c>
      <c r="D101" s="5">
        <v>13.8</v>
      </c>
      <c r="E101" s="5">
        <v>16.675000000000001</v>
      </c>
      <c r="F101" s="5">
        <v>18.399999999999999</v>
      </c>
      <c r="G101" s="5">
        <v>18.399999999999999</v>
      </c>
      <c r="H101" s="5">
        <v>25.3</v>
      </c>
      <c r="I101" s="5">
        <v>35.075000000000003</v>
      </c>
      <c r="J101" s="5">
        <v>41.4</v>
      </c>
      <c r="K101" s="5">
        <v>20.7</v>
      </c>
      <c r="L101" s="5">
        <v>45.947499999999998</v>
      </c>
      <c r="M101" s="5">
        <v>36.597499999999997</v>
      </c>
      <c r="N101" s="5">
        <v>12.172499999999999</v>
      </c>
      <c r="O101" s="12">
        <f t="shared" si="10"/>
        <v>284.46749999999997</v>
      </c>
      <c r="P101" s="5">
        <f t="shared" si="6"/>
        <v>-14223</v>
      </c>
      <c r="Q101" s="5">
        <f t="shared" si="7"/>
        <v>22757</v>
      </c>
      <c r="R101" s="5">
        <f t="shared" si="8"/>
        <v>8534</v>
      </c>
      <c r="T101" s="14">
        <f>VLOOKUP($C101,Sheet2!$C$5:$R$201,16,FALSE)</f>
        <v>8534.0200000000023</v>
      </c>
      <c r="U101" s="14">
        <f t="shared" si="9"/>
        <v>-2.0000000002255547E-2</v>
      </c>
    </row>
    <row r="102" spans="1:21">
      <c r="A102" s="1">
        <v>98</v>
      </c>
      <c r="B102" s="5" t="s">
        <v>95</v>
      </c>
      <c r="C102" s="4" t="s">
        <v>285</v>
      </c>
      <c r="D102" s="5">
        <v>19</v>
      </c>
      <c r="E102" s="5">
        <v>15.845000000000001</v>
      </c>
      <c r="F102" s="5">
        <v>14</v>
      </c>
      <c r="G102" s="5">
        <v>12</v>
      </c>
      <c r="H102" s="5">
        <v>15.5</v>
      </c>
      <c r="I102" s="5">
        <v>15.5</v>
      </c>
      <c r="J102" s="5">
        <v>16</v>
      </c>
      <c r="K102" s="5">
        <v>16</v>
      </c>
      <c r="L102" s="5">
        <v>13.3475</v>
      </c>
      <c r="M102" s="5">
        <v>12.5</v>
      </c>
      <c r="N102" s="5">
        <v>6.5</v>
      </c>
      <c r="O102" s="12">
        <f t="shared" si="10"/>
        <v>156.1925</v>
      </c>
      <c r="P102" s="5">
        <f t="shared" si="6"/>
        <v>-7810</v>
      </c>
      <c r="Q102" s="5">
        <f t="shared" si="7"/>
        <v>12495</v>
      </c>
      <c r="R102" s="5">
        <f t="shared" si="8"/>
        <v>4685</v>
      </c>
      <c r="T102" s="14">
        <f>VLOOKUP($C102,Sheet2!$C$5:$R$201,16,FALSE)</f>
        <v>4685.7699999999995</v>
      </c>
      <c r="U102" s="14">
        <f t="shared" si="9"/>
        <v>-0.76999999999952706</v>
      </c>
    </row>
    <row r="103" spans="1:21">
      <c r="A103" s="1">
        <v>99</v>
      </c>
      <c r="B103" s="4" t="s">
        <v>96</v>
      </c>
      <c r="C103" s="9" t="s">
        <v>286</v>
      </c>
      <c r="D103" s="5">
        <v>16.8</v>
      </c>
      <c r="E103" s="5">
        <v>8.8000000000000007</v>
      </c>
      <c r="F103" s="5">
        <v>8.8000000000000007</v>
      </c>
      <c r="G103" s="5">
        <v>8.8000000000000007</v>
      </c>
      <c r="H103" s="5">
        <v>8.8000000000000007</v>
      </c>
      <c r="I103" s="5">
        <v>8.8000000000000007</v>
      </c>
      <c r="J103" s="5">
        <v>18.7</v>
      </c>
      <c r="K103" s="5">
        <v>8.8000000000000007</v>
      </c>
      <c r="L103" s="5">
        <v>8.8000000000000007</v>
      </c>
      <c r="M103" s="5">
        <v>8.8000000000000007</v>
      </c>
      <c r="N103" s="5">
        <v>0</v>
      </c>
      <c r="O103" s="12">
        <f t="shared" si="10"/>
        <v>105.89999999999999</v>
      </c>
      <c r="P103" s="5">
        <f t="shared" si="6"/>
        <v>-5295</v>
      </c>
      <c r="Q103" s="5">
        <f t="shared" si="7"/>
        <v>8472</v>
      </c>
      <c r="R103" s="5">
        <f t="shared" si="8"/>
        <v>3177</v>
      </c>
      <c r="T103" s="14">
        <f>VLOOKUP($C103,Sheet2!$C$5:$R$201,16,FALSE)</f>
        <v>3177</v>
      </c>
      <c r="U103" s="14">
        <f t="shared" si="9"/>
        <v>0</v>
      </c>
    </row>
    <row r="104" spans="1:21">
      <c r="A104" s="1">
        <v>100</v>
      </c>
      <c r="B104" s="5" t="s">
        <v>97</v>
      </c>
      <c r="C104" s="4" t="s">
        <v>287</v>
      </c>
      <c r="D104" s="5">
        <v>18.399999999999999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2">
        <f t="shared" si="10"/>
        <v>18.399999999999999</v>
      </c>
      <c r="P104" s="5">
        <f t="shared" si="6"/>
        <v>-920</v>
      </c>
      <c r="Q104" s="5">
        <f t="shared" si="7"/>
        <v>1472</v>
      </c>
      <c r="R104" s="5">
        <f t="shared" si="8"/>
        <v>552</v>
      </c>
      <c r="T104" s="14">
        <f>VLOOKUP($C104,Sheet2!$C$5:$R$201,16,FALSE)</f>
        <v>552</v>
      </c>
      <c r="U104" s="14">
        <f t="shared" si="9"/>
        <v>0</v>
      </c>
    </row>
    <row r="105" spans="1:21">
      <c r="A105" s="1">
        <v>101</v>
      </c>
      <c r="B105" s="5" t="s">
        <v>98</v>
      </c>
      <c r="C105" s="9" t="s">
        <v>288</v>
      </c>
      <c r="D105" s="5">
        <v>18.399999999999999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12">
        <f t="shared" si="10"/>
        <v>18.399999999999999</v>
      </c>
      <c r="P105" s="5">
        <f t="shared" si="6"/>
        <v>-920</v>
      </c>
      <c r="Q105" s="5">
        <f t="shared" si="7"/>
        <v>1472</v>
      </c>
      <c r="R105" s="5">
        <f t="shared" si="8"/>
        <v>552</v>
      </c>
      <c r="T105" s="14">
        <f>VLOOKUP($C105,Sheet2!$C$5:$R$201,16,FALSE)</f>
        <v>552</v>
      </c>
      <c r="U105" s="14">
        <f t="shared" si="9"/>
        <v>0</v>
      </c>
    </row>
    <row r="106" spans="1:21">
      <c r="A106" s="1">
        <v>102</v>
      </c>
      <c r="B106" s="4" t="s">
        <v>99</v>
      </c>
      <c r="C106" s="9" t="s">
        <v>289</v>
      </c>
      <c r="D106" s="5">
        <v>0</v>
      </c>
      <c r="E106" s="5">
        <v>0</v>
      </c>
      <c r="F106" s="5">
        <v>11.2</v>
      </c>
      <c r="G106" s="5">
        <v>11.2</v>
      </c>
      <c r="H106" s="5">
        <v>11.2</v>
      </c>
      <c r="I106" s="5">
        <v>11.2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2">
        <f t="shared" si="10"/>
        <v>44.8</v>
      </c>
      <c r="P106" s="5">
        <f t="shared" si="6"/>
        <v>-2240</v>
      </c>
      <c r="Q106" s="5">
        <f t="shared" si="7"/>
        <v>3584</v>
      </c>
      <c r="R106" s="5">
        <f t="shared" si="8"/>
        <v>1344</v>
      </c>
      <c r="T106" s="14">
        <f>VLOOKUP($C106,Sheet2!$C$5:$R$201,16,FALSE)</f>
        <v>1344</v>
      </c>
      <c r="U106" s="14">
        <f t="shared" si="9"/>
        <v>0</v>
      </c>
    </row>
    <row r="107" spans="1:21">
      <c r="A107" s="1">
        <v>103</v>
      </c>
      <c r="B107" s="4" t="s">
        <v>100</v>
      </c>
      <c r="C107" s="9" t="s">
        <v>290</v>
      </c>
      <c r="D107" s="5">
        <v>27.3</v>
      </c>
      <c r="E107" s="5">
        <v>24.7</v>
      </c>
      <c r="F107" s="5">
        <v>0</v>
      </c>
      <c r="G107" s="5">
        <v>19.95</v>
      </c>
      <c r="H107" s="5">
        <v>20.8</v>
      </c>
      <c r="I107" s="5">
        <v>20.8</v>
      </c>
      <c r="J107" s="5">
        <v>23.4</v>
      </c>
      <c r="K107" s="5">
        <v>20.8</v>
      </c>
      <c r="L107" s="5">
        <v>0</v>
      </c>
      <c r="M107" s="5">
        <v>0</v>
      </c>
      <c r="N107" s="5">
        <v>12.9625</v>
      </c>
      <c r="O107" s="12">
        <f t="shared" si="10"/>
        <v>170.71250000000001</v>
      </c>
      <c r="P107" s="5">
        <f t="shared" si="6"/>
        <v>-8536</v>
      </c>
      <c r="Q107" s="5">
        <f t="shared" si="7"/>
        <v>13657</v>
      </c>
      <c r="R107" s="5">
        <f t="shared" si="8"/>
        <v>5121</v>
      </c>
      <c r="T107" s="14">
        <f>VLOOKUP($C107,Sheet2!$C$5:$R$201,16,FALSE)</f>
        <v>5121.3700000000008</v>
      </c>
      <c r="U107" s="14">
        <f t="shared" si="9"/>
        <v>-0.37000000000080036</v>
      </c>
    </row>
    <row r="108" spans="1:21">
      <c r="A108" s="1">
        <v>104</v>
      </c>
      <c r="B108" s="4" t="s">
        <v>101</v>
      </c>
      <c r="C108" s="9" t="s">
        <v>291</v>
      </c>
      <c r="D108" s="5">
        <v>18.975000000000001</v>
      </c>
      <c r="E108" s="5">
        <v>18.975000000000001</v>
      </c>
      <c r="F108" s="5">
        <v>16.100000000000001</v>
      </c>
      <c r="G108" s="5">
        <v>16.100000000000001</v>
      </c>
      <c r="H108" s="5">
        <v>16.100000000000001</v>
      </c>
      <c r="I108" s="5">
        <v>18.399999999999999</v>
      </c>
      <c r="J108" s="5">
        <v>29.9</v>
      </c>
      <c r="K108" s="5">
        <v>16.100000000000001</v>
      </c>
      <c r="L108" s="5">
        <v>35.65</v>
      </c>
      <c r="M108" s="5">
        <v>35.65</v>
      </c>
      <c r="N108" s="5">
        <v>0</v>
      </c>
      <c r="O108" s="12">
        <f t="shared" si="10"/>
        <v>221.95000000000002</v>
      </c>
      <c r="P108" s="5">
        <f t="shared" si="6"/>
        <v>-11098</v>
      </c>
      <c r="Q108" s="5">
        <f t="shared" si="7"/>
        <v>17756</v>
      </c>
      <c r="R108" s="5">
        <f t="shared" si="8"/>
        <v>6658</v>
      </c>
      <c r="T108" s="14">
        <f>VLOOKUP($C108,Sheet2!$C$5:$R$201,16,FALSE)</f>
        <v>6658.5</v>
      </c>
      <c r="U108" s="14">
        <f t="shared" si="9"/>
        <v>-0.5</v>
      </c>
    </row>
    <row r="109" spans="1:21">
      <c r="A109" s="1">
        <v>105</v>
      </c>
      <c r="B109" s="4" t="s">
        <v>102</v>
      </c>
      <c r="C109" s="9" t="s">
        <v>292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27.6</v>
      </c>
      <c r="K109" s="5">
        <v>27.6</v>
      </c>
      <c r="L109" s="5">
        <v>27.6</v>
      </c>
      <c r="M109" s="5">
        <v>20.7</v>
      </c>
      <c r="N109" s="5">
        <v>16.100000000000001</v>
      </c>
      <c r="O109" s="12">
        <f t="shared" si="10"/>
        <v>119.60000000000002</v>
      </c>
      <c r="P109" s="5">
        <f t="shared" si="6"/>
        <v>-5980</v>
      </c>
      <c r="Q109" s="5">
        <f t="shared" si="7"/>
        <v>9568</v>
      </c>
      <c r="R109" s="5">
        <f t="shared" si="8"/>
        <v>3588</v>
      </c>
      <c r="T109" s="14">
        <f>VLOOKUP($C109,Sheet2!$C$5:$R$201,16,FALSE)</f>
        <v>3588</v>
      </c>
      <c r="U109" s="14">
        <f t="shared" si="9"/>
        <v>0</v>
      </c>
    </row>
    <row r="110" spans="1:21">
      <c r="A110" s="1">
        <v>106</v>
      </c>
      <c r="B110" s="4" t="s">
        <v>103</v>
      </c>
      <c r="C110" s="9" t="s">
        <v>293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17.1175</v>
      </c>
      <c r="M110" s="5">
        <v>8.2025000000000006</v>
      </c>
      <c r="N110" s="5">
        <v>0</v>
      </c>
      <c r="O110" s="12">
        <f t="shared" si="10"/>
        <v>25.32</v>
      </c>
      <c r="P110" s="5">
        <f t="shared" si="6"/>
        <v>-1266</v>
      </c>
      <c r="Q110" s="5">
        <f t="shared" si="7"/>
        <v>2026</v>
      </c>
      <c r="R110" s="5">
        <f t="shared" si="8"/>
        <v>760</v>
      </c>
      <c r="T110" s="14">
        <f>VLOOKUP($C110,Sheet2!$C$5:$R$201,16,FALSE)</f>
        <v>759.59999999999991</v>
      </c>
      <c r="U110" s="14">
        <f t="shared" si="9"/>
        <v>0.40000000000009095</v>
      </c>
    </row>
    <row r="111" spans="1:21">
      <c r="A111" s="1">
        <v>107</v>
      </c>
      <c r="B111" s="4" t="s">
        <v>104</v>
      </c>
      <c r="C111" s="9" t="s">
        <v>294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9.6</v>
      </c>
      <c r="M111" s="5">
        <v>0</v>
      </c>
      <c r="N111" s="5">
        <v>0</v>
      </c>
      <c r="O111" s="12">
        <f t="shared" si="10"/>
        <v>9.6</v>
      </c>
      <c r="P111" s="5">
        <f t="shared" si="6"/>
        <v>-480</v>
      </c>
      <c r="Q111" s="5">
        <f t="shared" si="7"/>
        <v>768</v>
      </c>
      <c r="R111" s="5">
        <f t="shared" si="8"/>
        <v>288</v>
      </c>
      <c r="T111" s="14">
        <f>VLOOKUP($C111,Sheet2!$C$5:$R$201,16,FALSE)</f>
        <v>288</v>
      </c>
      <c r="U111" s="14">
        <f t="shared" si="9"/>
        <v>0</v>
      </c>
    </row>
    <row r="112" spans="1:21">
      <c r="A112" s="1">
        <v>108</v>
      </c>
      <c r="B112" s="4" t="s">
        <v>105</v>
      </c>
      <c r="C112" s="9" t="s">
        <v>295</v>
      </c>
      <c r="D112" s="5">
        <v>7.2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14.4</v>
      </c>
      <c r="M112" s="5">
        <v>14.4</v>
      </c>
      <c r="N112" s="5">
        <v>11.965</v>
      </c>
      <c r="O112" s="12">
        <f t="shared" si="10"/>
        <v>47.965000000000003</v>
      </c>
      <c r="P112" s="5">
        <f t="shared" si="6"/>
        <v>-2398</v>
      </c>
      <c r="Q112" s="5">
        <f t="shared" si="7"/>
        <v>3837</v>
      </c>
      <c r="R112" s="5">
        <f t="shared" si="8"/>
        <v>1439</v>
      </c>
      <c r="T112" s="14">
        <f>VLOOKUP($C112,Sheet2!$C$5:$R$201,16,FALSE)</f>
        <v>1438.9499999999998</v>
      </c>
      <c r="U112" s="14">
        <f t="shared" si="9"/>
        <v>5.0000000000181899E-2</v>
      </c>
    </row>
    <row r="113" spans="1:21">
      <c r="A113" s="1">
        <v>109</v>
      </c>
      <c r="B113" s="4" t="s">
        <v>106</v>
      </c>
      <c r="C113" s="9" t="s">
        <v>296</v>
      </c>
      <c r="D113" s="5">
        <v>56.4</v>
      </c>
      <c r="E113" s="5">
        <v>55.707500000000003</v>
      </c>
      <c r="F113" s="5">
        <v>39.734999999999999</v>
      </c>
      <c r="G113" s="5">
        <v>40.799999999999997</v>
      </c>
      <c r="H113" s="5">
        <v>43.19</v>
      </c>
      <c r="I113" s="5">
        <v>56.4</v>
      </c>
      <c r="J113" s="5">
        <v>56.4</v>
      </c>
      <c r="K113" s="5">
        <v>56.4</v>
      </c>
      <c r="L113" s="5">
        <v>52.76</v>
      </c>
      <c r="M113" s="5">
        <v>49.002499999999998</v>
      </c>
      <c r="N113" s="5">
        <v>33.634999999999998</v>
      </c>
      <c r="O113" s="12">
        <f t="shared" si="10"/>
        <v>540.42999999999995</v>
      </c>
      <c r="P113" s="5">
        <f t="shared" si="6"/>
        <v>-27022</v>
      </c>
      <c r="Q113" s="5">
        <f t="shared" si="7"/>
        <v>43234</v>
      </c>
      <c r="R113" s="5">
        <f t="shared" si="8"/>
        <v>16212</v>
      </c>
      <c r="T113" s="14">
        <f>VLOOKUP($C113,Sheet2!$C$5:$R$201,16,FALSE)</f>
        <v>16212.900000000001</v>
      </c>
      <c r="U113" s="14">
        <f t="shared" si="9"/>
        <v>-0.90000000000145519</v>
      </c>
    </row>
    <row r="114" spans="1:21">
      <c r="A114" s="1">
        <v>110</v>
      </c>
      <c r="B114" s="4" t="s">
        <v>107</v>
      </c>
      <c r="C114" s="9" t="s">
        <v>297</v>
      </c>
      <c r="D114" s="5">
        <v>20.7</v>
      </c>
      <c r="E114" s="5">
        <v>20.7</v>
      </c>
      <c r="F114" s="5">
        <v>16.100000000000001</v>
      </c>
      <c r="G114" s="5">
        <v>0</v>
      </c>
      <c r="H114" s="5">
        <v>23</v>
      </c>
      <c r="I114" s="5">
        <v>0</v>
      </c>
      <c r="J114" s="5">
        <v>23</v>
      </c>
      <c r="K114" s="5">
        <v>20.7</v>
      </c>
      <c r="L114" s="5">
        <v>21.785</v>
      </c>
      <c r="M114" s="5">
        <v>16.100000000000001</v>
      </c>
      <c r="N114" s="5">
        <v>13.8</v>
      </c>
      <c r="O114" s="12">
        <f t="shared" si="10"/>
        <v>175.88500000000002</v>
      </c>
      <c r="P114" s="5">
        <f t="shared" si="6"/>
        <v>-8794</v>
      </c>
      <c r="Q114" s="5">
        <f t="shared" si="7"/>
        <v>14071</v>
      </c>
      <c r="R114" s="5">
        <f t="shared" si="8"/>
        <v>5277</v>
      </c>
      <c r="T114" s="14">
        <f>VLOOKUP($C114,Sheet2!$C$5:$R$201,16,FALSE)</f>
        <v>5276.5499999999993</v>
      </c>
      <c r="U114" s="14">
        <f t="shared" si="9"/>
        <v>0.4500000000007276</v>
      </c>
    </row>
    <row r="115" spans="1:21">
      <c r="A115" s="1">
        <v>111</v>
      </c>
      <c r="B115" s="4" t="s">
        <v>108</v>
      </c>
      <c r="C115" s="9" t="s">
        <v>298</v>
      </c>
      <c r="D115" s="5">
        <v>30.8</v>
      </c>
      <c r="E115" s="5">
        <v>40.272500000000001</v>
      </c>
      <c r="F115" s="5">
        <v>27.85</v>
      </c>
      <c r="G115" s="5">
        <v>27.85</v>
      </c>
      <c r="H115" s="5">
        <v>26.19</v>
      </c>
      <c r="I115" s="5">
        <v>37.200000000000003</v>
      </c>
      <c r="J115" s="5">
        <v>38.700000000000003</v>
      </c>
      <c r="K115" s="5">
        <v>38.700000000000003</v>
      </c>
      <c r="L115" s="5">
        <v>38.700000000000003</v>
      </c>
      <c r="M115" s="5">
        <v>38.700000000000003</v>
      </c>
      <c r="N115" s="5">
        <v>28.627500000000001</v>
      </c>
      <c r="O115" s="12">
        <f t="shared" si="10"/>
        <v>373.59</v>
      </c>
      <c r="P115" s="5">
        <f t="shared" si="6"/>
        <v>-18680</v>
      </c>
      <c r="Q115" s="5">
        <f t="shared" si="7"/>
        <v>29887</v>
      </c>
      <c r="R115" s="5">
        <f t="shared" si="8"/>
        <v>11207</v>
      </c>
      <c r="T115" s="14">
        <f>VLOOKUP($C115,Sheet2!$C$5:$R$201,16,FALSE)</f>
        <v>11207.7</v>
      </c>
      <c r="U115" s="14">
        <f t="shared" si="9"/>
        <v>-0.7000000000007276</v>
      </c>
    </row>
    <row r="116" spans="1:21">
      <c r="A116" s="1">
        <v>112</v>
      </c>
      <c r="B116" s="4" t="s">
        <v>109</v>
      </c>
      <c r="C116" s="9" t="s">
        <v>299</v>
      </c>
      <c r="D116" s="5">
        <v>19.8</v>
      </c>
      <c r="E116" s="5">
        <v>20.9</v>
      </c>
      <c r="F116" s="5">
        <v>12.1</v>
      </c>
      <c r="G116" s="5">
        <v>13.2</v>
      </c>
      <c r="H116" s="5">
        <v>13.2</v>
      </c>
      <c r="I116" s="5">
        <v>13.407500000000001</v>
      </c>
      <c r="J116" s="5">
        <v>28.502500000000001</v>
      </c>
      <c r="K116" s="5">
        <v>17.600000000000001</v>
      </c>
      <c r="L116" s="5">
        <v>24.2</v>
      </c>
      <c r="M116" s="5">
        <v>16.489999999999998</v>
      </c>
      <c r="N116" s="5">
        <v>25.372499999999999</v>
      </c>
      <c r="O116" s="12">
        <f t="shared" si="10"/>
        <v>204.77250000000001</v>
      </c>
      <c r="P116" s="5">
        <f t="shared" si="6"/>
        <v>-10239</v>
      </c>
      <c r="Q116" s="5">
        <f t="shared" si="7"/>
        <v>16382</v>
      </c>
      <c r="R116" s="5">
        <f t="shared" si="8"/>
        <v>6143</v>
      </c>
      <c r="T116" s="14">
        <f>VLOOKUP($C116,Sheet2!$C$5:$R$201,16,FALSE)</f>
        <v>6143.17</v>
      </c>
      <c r="U116" s="14">
        <f t="shared" si="9"/>
        <v>-0.17000000000007276</v>
      </c>
    </row>
    <row r="117" spans="1:21">
      <c r="A117" s="1">
        <v>113</v>
      </c>
      <c r="B117" s="4" t="s">
        <v>110</v>
      </c>
      <c r="C117" s="9" t="s">
        <v>300</v>
      </c>
      <c r="D117" s="5">
        <v>51.2</v>
      </c>
      <c r="E117" s="5">
        <v>0</v>
      </c>
      <c r="F117" s="5">
        <v>37.232500000000002</v>
      </c>
      <c r="G117" s="5">
        <v>38.200000000000003</v>
      </c>
      <c r="H117" s="5">
        <v>28.1675</v>
      </c>
      <c r="I117" s="5">
        <v>51.2</v>
      </c>
      <c r="J117" s="5">
        <v>51.2</v>
      </c>
      <c r="K117" s="5">
        <v>14.4</v>
      </c>
      <c r="L117" s="5">
        <v>45.2</v>
      </c>
      <c r="M117" s="5">
        <v>44.625</v>
      </c>
      <c r="N117" s="5">
        <v>30.127500000000001</v>
      </c>
      <c r="O117" s="12">
        <f t="shared" si="10"/>
        <v>391.55249999999995</v>
      </c>
      <c r="P117" s="5">
        <f t="shared" si="6"/>
        <v>-19578</v>
      </c>
      <c r="Q117" s="5">
        <f t="shared" si="7"/>
        <v>31324</v>
      </c>
      <c r="R117" s="5">
        <f t="shared" si="8"/>
        <v>11746</v>
      </c>
      <c r="T117" s="14">
        <f>VLOOKUP($C117,Sheet2!$C$5:$R$201,16,FALSE)</f>
        <v>11746.57</v>
      </c>
      <c r="U117" s="14">
        <f t="shared" si="9"/>
        <v>-0.56999999999970896</v>
      </c>
    </row>
    <row r="118" spans="1:21">
      <c r="A118" s="1">
        <v>114</v>
      </c>
      <c r="B118" s="4" t="s">
        <v>111</v>
      </c>
      <c r="C118" s="9" t="s">
        <v>301</v>
      </c>
      <c r="D118" s="5">
        <v>50.5</v>
      </c>
      <c r="E118" s="5">
        <v>49.8</v>
      </c>
      <c r="F118" s="5">
        <v>34.4</v>
      </c>
      <c r="G118" s="5">
        <v>35.5</v>
      </c>
      <c r="H118" s="5">
        <v>36.049999999999997</v>
      </c>
      <c r="I118" s="5">
        <v>53.1</v>
      </c>
      <c r="J118" s="5">
        <v>53.1</v>
      </c>
      <c r="K118" s="5">
        <v>50.9</v>
      </c>
      <c r="L118" s="5">
        <v>48.15</v>
      </c>
      <c r="M118" s="5">
        <v>34.35</v>
      </c>
      <c r="N118" s="5">
        <v>28.15</v>
      </c>
      <c r="O118" s="12">
        <f t="shared" si="10"/>
        <v>474</v>
      </c>
      <c r="P118" s="5">
        <f t="shared" si="6"/>
        <v>-23700</v>
      </c>
      <c r="Q118" s="5">
        <f t="shared" si="7"/>
        <v>37920</v>
      </c>
      <c r="R118" s="5">
        <f t="shared" si="8"/>
        <v>14220</v>
      </c>
      <c r="T118" s="14">
        <f>VLOOKUP($C118,Sheet2!$C$5:$R$201,16,FALSE)</f>
        <v>14220</v>
      </c>
      <c r="U118" s="14">
        <f t="shared" si="9"/>
        <v>0</v>
      </c>
    </row>
    <row r="119" spans="1:21">
      <c r="A119" s="1">
        <v>115</v>
      </c>
      <c r="B119" s="4" t="s">
        <v>112</v>
      </c>
      <c r="C119" s="9" t="s">
        <v>302</v>
      </c>
      <c r="D119" s="5">
        <v>45</v>
      </c>
      <c r="E119" s="5">
        <v>45</v>
      </c>
      <c r="F119" s="5">
        <v>31.5</v>
      </c>
      <c r="G119" s="5">
        <v>34.53</v>
      </c>
      <c r="H119" s="5">
        <v>45</v>
      </c>
      <c r="I119" s="5">
        <v>27.425000000000001</v>
      </c>
      <c r="J119" s="5">
        <v>36</v>
      </c>
      <c r="K119" s="5">
        <v>36</v>
      </c>
      <c r="L119" s="5">
        <v>29.25</v>
      </c>
      <c r="M119" s="5">
        <v>20.502500000000001</v>
      </c>
      <c r="N119" s="5">
        <v>4.5</v>
      </c>
      <c r="O119" s="12">
        <f t="shared" si="10"/>
        <v>354.70750000000004</v>
      </c>
      <c r="P119" s="5">
        <f t="shared" si="6"/>
        <v>-17735</v>
      </c>
      <c r="Q119" s="5">
        <f t="shared" si="7"/>
        <v>28377</v>
      </c>
      <c r="R119" s="5">
        <f t="shared" si="8"/>
        <v>10642</v>
      </c>
      <c r="T119" s="14">
        <f>VLOOKUP($C119,Sheet2!$C$5:$R$201,16,FALSE)</f>
        <v>10641.219999999998</v>
      </c>
      <c r="U119" s="14">
        <f t="shared" si="9"/>
        <v>0.78000000000247383</v>
      </c>
    </row>
    <row r="120" spans="1:21">
      <c r="A120" s="1">
        <v>116</v>
      </c>
      <c r="B120" s="4" t="s">
        <v>113</v>
      </c>
      <c r="C120" s="9" t="s">
        <v>303</v>
      </c>
      <c r="D120" s="5">
        <v>20.399999999999999</v>
      </c>
      <c r="E120" s="5">
        <v>16.8</v>
      </c>
      <c r="F120" s="5">
        <v>16.8</v>
      </c>
      <c r="G120" s="5">
        <v>14.4</v>
      </c>
      <c r="H120" s="5">
        <v>18</v>
      </c>
      <c r="I120" s="5">
        <v>19.2</v>
      </c>
      <c r="J120" s="5">
        <v>16.8</v>
      </c>
      <c r="K120" s="5">
        <v>16.8</v>
      </c>
      <c r="L120" s="5">
        <v>14.4</v>
      </c>
      <c r="M120" s="5">
        <v>14.4</v>
      </c>
      <c r="N120" s="5">
        <v>7.8</v>
      </c>
      <c r="O120" s="12">
        <f t="shared" si="10"/>
        <v>175.80000000000004</v>
      </c>
      <c r="P120" s="5">
        <f t="shared" si="6"/>
        <v>-8790</v>
      </c>
      <c r="Q120" s="5">
        <f t="shared" si="7"/>
        <v>14064</v>
      </c>
      <c r="R120" s="5">
        <f t="shared" si="8"/>
        <v>5274</v>
      </c>
      <c r="T120" s="14">
        <f>VLOOKUP($C120,Sheet2!$C$5:$R$201,16,FALSE)</f>
        <v>5274</v>
      </c>
      <c r="U120" s="14">
        <f t="shared" si="9"/>
        <v>0</v>
      </c>
    </row>
    <row r="121" spans="1:21">
      <c r="A121" s="1">
        <v>117</v>
      </c>
      <c r="B121" s="4" t="s">
        <v>114</v>
      </c>
      <c r="C121" s="9" t="s">
        <v>304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10.935</v>
      </c>
      <c r="N121" s="5">
        <v>2.4</v>
      </c>
      <c r="O121" s="12">
        <f t="shared" si="10"/>
        <v>13.335000000000001</v>
      </c>
      <c r="P121" s="5">
        <f t="shared" si="6"/>
        <v>-667</v>
      </c>
      <c r="Q121" s="5">
        <f t="shared" si="7"/>
        <v>1067</v>
      </c>
      <c r="R121" s="5">
        <f t="shared" si="8"/>
        <v>400</v>
      </c>
      <c r="T121" s="14">
        <f>VLOOKUP($C121,Sheet2!$C$5:$R$201,16,FALSE)</f>
        <v>400.04999999999995</v>
      </c>
      <c r="U121" s="14">
        <f t="shared" si="9"/>
        <v>-4.9999999999954525E-2</v>
      </c>
    </row>
    <row r="122" spans="1:21">
      <c r="A122" s="1">
        <v>118</v>
      </c>
      <c r="B122" s="4" t="s">
        <v>115</v>
      </c>
      <c r="C122" s="9" t="s">
        <v>305</v>
      </c>
      <c r="D122" s="5">
        <v>36.017499999999998</v>
      </c>
      <c r="E122" s="5">
        <v>32.75</v>
      </c>
      <c r="F122" s="5">
        <v>21.675000000000001</v>
      </c>
      <c r="G122" s="5">
        <v>23.547499999999999</v>
      </c>
      <c r="H122" s="5">
        <v>25.8</v>
      </c>
      <c r="I122" s="5">
        <v>43.3</v>
      </c>
      <c r="J122" s="5">
        <v>43.3</v>
      </c>
      <c r="K122" s="5">
        <v>16.8</v>
      </c>
      <c r="L122" s="5">
        <v>37.74</v>
      </c>
      <c r="M122" s="5">
        <v>28.35</v>
      </c>
      <c r="N122" s="5">
        <v>0</v>
      </c>
      <c r="O122" s="12">
        <f t="shared" si="10"/>
        <v>309.28000000000003</v>
      </c>
      <c r="P122" s="5">
        <f t="shared" si="6"/>
        <v>-15464</v>
      </c>
      <c r="Q122" s="5">
        <f t="shared" si="7"/>
        <v>24742</v>
      </c>
      <c r="R122" s="5">
        <f t="shared" si="8"/>
        <v>9278</v>
      </c>
      <c r="T122" s="14">
        <f>VLOOKUP($C122,Sheet2!$C$5:$R$201,16,FALSE)</f>
        <v>9278.4000000000015</v>
      </c>
      <c r="U122" s="14">
        <f t="shared" si="9"/>
        <v>-0.40000000000145519</v>
      </c>
    </row>
    <row r="123" spans="1:21">
      <c r="A123" s="1">
        <v>119</v>
      </c>
      <c r="B123" s="4" t="s">
        <v>116</v>
      </c>
      <c r="C123" s="9" t="s">
        <v>306</v>
      </c>
      <c r="D123" s="5">
        <v>112.8</v>
      </c>
      <c r="E123" s="5">
        <v>112.8</v>
      </c>
      <c r="F123" s="5">
        <v>99.62</v>
      </c>
      <c r="G123" s="5">
        <v>73.5</v>
      </c>
      <c r="H123" s="5">
        <v>96.13</v>
      </c>
      <c r="I123" s="5">
        <v>112.8</v>
      </c>
      <c r="J123" s="5">
        <v>112.8</v>
      </c>
      <c r="K123" s="5">
        <v>112.8</v>
      </c>
      <c r="L123" s="5">
        <v>112.6375</v>
      </c>
      <c r="M123" s="5">
        <v>98.7</v>
      </c>
      <c r="N123" s="5">
        <v>78.22</v>
      </c>
      <c r="O123" s="12">
        <f t="shared" si="10"/>
        <v>1122.8074999999999</v>
      </c>
      <c r="P123" s="5">
        <f t="shared" si="6"/>
        <v>-56140</v>
      </c>
      <c r="Q123" s="5">
        <f t="shared" si="7"/>
        <v>89825</v>
      </c>
      <c r="R123" s="5">
        <f t="shared" si="8"/>
        <v>33685</v>
      </c>
      <c r="T123" s="14">
        <f>VLOOKUP($C123,Sheet2!$C$5:$R$201,16,FALSE)</f>
        <v>33684.230000000003</v>
      </c>
      <c r="U123" s="14">
        <f t="shared" si="9"/>
        <v>0.76999999999679858</v>
      </c>
    </row>
    <row r="124" spans="1:21">
      <c r="A124" s="1">
        <v>120</v>
      </c>
      <c r="B124" s="4" t="s">
        <v>117</v>
      </c>
      <c r="C124" s="9" t="s">
        <v>307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16</v>
      </c>
      <c r="J124" s="5">
        <v>16</v>
      </c>
      <c r="K124" s="5">
        <v>16</v>
      </c>
      <c r="L124" s="5">
        <v>16</v>
      </c>
      <c r="M124" s="5">
        <v>16</v>
      </c>
      <c r="N124" s="5">
        <v>0</v>
      </c>
      <c r="O124" s="12">
        <f t="shared" si="10"/>
        <v>80</v>
      </c>
      <c r="P124" s="5">
        <f t="shared" si="6"/>
        <v>-4000</v>
      </c>
      <c r="Q124" s="5">
        <f t="shared" si="7"/>
        <v>6400</v>
      </c>
      <c r="R124" s="5">
        <f t="shared" si="8"/>
        <v>2400</v>
      </c>
      <c r="T124" s="14">
        <f>VLOOKUP($C124,Sheet2!$C$5:$R$201,16,FALSE)</f>
        <v>2400</v>
      </c>
      <c r="U124" s="14">
        <f t="shared" si="9"/>
        <v>0</v>
      </c>
    </row>
    <row r="125" spans="1:21">
      <c r="A125" s="1">
        <v>121</v>
      </c>
      <c r="B125" s="4" t="s">
        <v>118</v>
      </c>
      <c r="C125" s="9" t="s">
        <v>308</v>
      </c>
      <c r="D125" s="5">
        <v>0</v>
      </c>
      <c r="E125" s="5">
        <v>0</v>
      </c>
      <c r="F125" s="5">
        <v>0</v>
      </c>
      <c r="G125" s="5">
        <v>14.4</v>
      </c>
      <c r="H125" s="5">
        <v>14.4</v>
      </c>
      <c r="I125" s="5">
        <v>14.4</v>
      </c>
      <c r="J125" s="5">
        <v>14.4</v>
      </c>
      <c r="K125" s="5">
        <v>14.4</v>
      </c>
      <c r="L125" s="5">
        <v>16.8</v>
      </c>
      <c r="M125" s="5">
        <v>14.4</v>
      </c>
      <c r="N125" s="5">
        <v>0</v>
      </c>
      <c r="O125" s="12">
        <f t="shared" si="10"/>
        <v>103.2</v>
      </c>
      <c r="P125" s="5">
        <f t="shared" si="6"/>
        <v>-5160</v>
      </c>
      <c r="Q125" s="5">
        <f t="shared" si="7"/>
        <v>8256</v>
      </c>
      <c r="R125" s="5">
        <f t="shared" si="8"/>
        <v>3096</v>
      </c>
      <c r="T125" s="14">
        <f>VLOOKUP($C125,Sheet2!$C$5:$R$201,16,FALSE)</f>
        <v>3096</v>
      </c>
      <c r="U125" s="14">
        <f t="shared" si="9"/>
        <v>0</v>
      </c>
    </row>
    <row r="126" spans="1:21">
      <c r="A126" s="1">
        <v>122</v>
      </c>
      <c r="B126" s="4" t="s">
        <v>119</v>
      </c>
      <c r="C126" s="9" t="s">
        <v>309</v>
      </c>
      <c r="D126" s="5">
        <v>23.93</v>
      </c>
      <c r="E126" s="5">
        <v>23.4</v>
      </c>
      <c r="F126" s="5">
        <v>16.8</v>
      </c>
      <c r="G126" s="5">
        <v>14.4</v>
      </c>
      <c r="H126" s="5">
        <v>18.600000000000001</v>
      </c>
      <c r="I126" s="5">
        <v>20.149999999999999</v>
      </c>
      <c r="J126" s="5">
        <v>19.2</v>
      </c>
      <c r="K126" s="5">
        <v>19.2</v>
      </c>
      <c r="L126" s="5">
        <v>16.015000000000001</v>
      </c>
      <c r="M126" s="5">
        <v>6.7450000000000001</v>
      </c>
      <c r="N126" s="5">
        <v>15.6</v>
      </c>
      <c r="O126" s="12">
        <f t="shared" si="10"/>
        <v>194.04</v>
      </c>
      <c r="P126" s="5">
        <f t="shared" si="6"/>
        <v>-9702</v>
      </c>
      <c r="Q126" s="5">
        <f t="shared" si="7"/>
        <v>15523</v>
      </c>
      <c r="R126" s="5">
        <f t="shared" si="8"/>
        <v>5821</v>
      </c>
      <c r="T126" s="14">
        <f>VLOOKUP($C126,Sheet2!$C$5:$R$201,16,FALSE)</f>
        <v>5821.2000000000007</v>
      </c>
      <c r="U126" s="14">
        <f t="shared" si="9"/>
        <v>-0.2000000000007276</v>
      </c>
    </row>
    <row r="127" spans="1:21">
      <c r="A127" s="1">
        <v>123</v>
      </c>
      <c r="B127" s="4" t="s">
        <v>120</v>
      </c>
      <c r="C127" s="9" t="s">
        <v>310</v>
      </c>
      <c r="D127" s="5">
        <v>18.7</v>
      </c>
      <c r="E127" s="5">
        <v>0</v>
      </c>
      <c r="F127" s="5">
        <v>15.4</v>
      </c>
      <c r="G127" s="5">
        <v>15.4</v>
      </c>
      <c r="H127" s="5">
        <v>15.4</v>
      </c>
      <c r="I127" s="5">
        <v>15.4</v>
      </c>
      <c r="J127" s="5">
        <v>19.8</v>
      </c>
      <c r="K127" s="5">
        <v>22</v>
      </c>
      <c r="L127" s="5">
        <v>0</v>
      </c>
      <c r="M127" s="5">
        <v>0</v>
      </c>
      <c r="N127" s="5">
        <v>0</v>
      </c>
      <c r="O127" s="12">
        <f t="shared" si="10"/>
        <v>122.10000000000001</v>
      </c>
      <c r="P127" s="5">
        <f t="shared" si="6"/>
        <v>-6105</v>
      </c>
      <c r="Q127" s="5">
        <f t="shared" si="7"/>
        <v>9768</v>
      </c>
      <c r="R127" s="5">
        <f t="shared" si="8"/>
        <v>3663</v>
      </c>
      <c r="T127" s="14">
        <f>VLOOKUP($C127,Sheet2!$C$5:$R$201,16,FALSE)</f>
        <v>3663</v>
      </c>
      <c r="U127" s="14">
        <f t="shared" si="9"/>
        <v>0</v>
      </c>
    </row>
    <row r="128" spans="1:21">
      <c r="A128" s="1">
        <v>124</v>
      </c>
      <c r="B128" s="4" t="s">
        <v>121</v>
      </c>
      <c r="C128" s="9" t="s">
        <v>311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26</v>
      </c>
      <c r="L128" s="5">
        <v>14</v>
      </c>
      <c r="M128" s="5">
        <v>0</v>
      </c>
      <c r="N128" s="5">
        <v>0</v>
      </c>
      <c r="O128" s="12">
        <f t="shared" si="10"/>
        <v>40</v>
      </c>
      <c r="P128" s="5">
        <f t="shared" si="6"/>
        <v>-2000</v>
      </c>
      <c r="Q128" s="5">
        <f t="shared" si="7"/>
        <v>3200</v>
      </c>
      <c r="R128" s="5">
        <f t="shared" si="8"/>
        <v>1200</v>
      </c>
      <c r="T128" s="14">
        <f>VLOOKUP($C128,Sheet2!$C$5:$R$201,16,FALSE)</f>
        <v>1200</v>
      </c>
      <c r="U128" s="14">
        <f t="shared" si="9"/>
        <v>0</v>
      </c>
    </row>
    <row r="129" spans="1:21">
      <c r="A129" s="1">
        <v>125</v>
      </c>
      <c r="B129" s="4" t="s">
        <v>122</v>
      </c>
      <c r="C129" s="9" t="s">
        <v>312</v>
      </c>
      <c r="D129" s="5">
        <v>8.5250000000000004</v>
      </c>
      <c r="E129" s="5">
        <v>4.5</v>
      </c>
      <c r="F129" s="5">
        <v>0</v>
      </c>
      <c r="G129" s="5">
        <v>5.4</v>
      </c>
      <c r="H129" s="5">
        <v>6.9749999999999996</v>
      </c>
      <c r="I129" s="5">
        <v>8.0075000000000003</v>
      </c>
      <c r="J129" s="5">
        <v>15.3</v>
      </c>
      <c r="K129" s="5">
        <v>8.1</v>
      </c>
      <c r="L129" s="5">
        <v>6.2324999999999999</v>
      </c>
      <c r="M129" s="5">
        <v>5.625</v>
      </c>
      <c r="N129" s="5">
        <v>2.9249999999999998</v>
      </c>
      <c r="O129" s="12">
        <f t="shared" si="10"/>
        <v>71.589999999999989</v>
      </c>
      <c r="P129" s="5">
        <f t="shared" si="6"/>
        <v>-3580</v>
      </c>
      <c r="Q129" s="5">
        <f t="shared" si="7"/>
        <v>5727</v>
      </c>
      <c r="R129" s="5">
        <f t="shared" si="8"/>
        <v>2147</v>
      </c>
      <c r="T129" s="14">
        <f>VLOOKUP($C129,Sheet2!$C$5:$R$201,16,FALSE)</f>
        <v>2147.6999999999998</v>
      </c>
      <c r="U129" s="14">
        <f t="shared" si="9"/>
        <v>-0.6999999999998181</v>
      </c>
    </row>
    <row r="130" spans="1:21">
      <c r="A130" s="1">
        <v>126</v>
      </c>
      <c r="B130" s="4" t="s">
        <v>123</v>
      </c>
      <c r="C130" s="9" t="s">
        <v>313</v>
      </c>
      <c r="D130" s="5">
        <v>4</v>
      </c>
      <c r="E130" s="5">
        <v>24</v>
      </c>
      <c r="F130" s="5">
        <v>50.7</v>
      </c>
      <c r="G130" s="5">
        <v>35.825000000000003</v>
      </c>
      <c r="H130" s="5">
        <v>52.7</v>
      </c>
      <c r="I130" s="5">
        <v>52.7</v>
      </c>
      <c r="J130" s="5">
        <v>32.9</v>
      </c>
      <c r="K130" s="5">
        <v>46.2</v>
      </c>
      <c r="L130" s="5">
        <v>52.7</v>
      </c>
      <c r="M130" s="5">
        <v>46.4</v>
      </c>
      <c r="N130" s="5">
        <v>40.1</v>
      </c>
      <c r="O130" s="12">
        <f t="shared" ref="O130:O158" si="11">SUM(D130:N130)</f>
        <v>438.22500000000002</v>
      </c>
      <c r="P130" s="5">
        <f t="shared" si="6"/>
        <v>-21911</v>
      </c>
      <c r="Q130" s="5">
        <f t="shared" si="7"/>
        <v>35058</v>
      </c>
      <c r="R130" s="5">
        <f t="shared" si="8"/>
        <v>13147</v>
      </c>
      <c r="T130" s="14">
        <f>VLOOKUP($C130,Sheet2!$C$5:$R$201,16,FALSE)</f>
        <v>13146.75</v>
      </c>
      <c r="U130" s="14">
        <f t="shared" si="9"/>
        <v>0.25</v>
      </c>
    </row>
    <row r="131" spans="1:21">
      <c r="A131" s="1">
        <v>127</v>
      </c>
      <c r="B131" s="4" t="s">
        <v>124</v>
      </c>
      <c r="C131" s="9" t="s">
        <v>314</v>
      </c>
      <c r="D131" s="5">
        <v>12</v>
      </c>
      <c r="E131" s="5">
        <v>12</v>
      </c>
      <c r="F131" s="5">
        <v>16</v>
      </c>
      <c r="G131" s="5">
        <v>16</v>
      </c>
      <c r="H131" s="5">
        <v>16</v>
      </c>
      <c r="I131" s="5">
        <v>16</v>
      </c>
      <c r="J131" s="5">
        <v>16</v>
      </c>
      <c r="K131" s="5">
        <v>16</v>
      </c>
      <c r="L131" s="5">
        <v>16</v>
      </c>
      <c r="M131" s="5">
        <v>16</v>
      </c>
      <c r="N131" s="5">
        <v>0</v>
      </c>
      <c r="O131" s="12">
        <f t="shared" si="11"/>
        <v>152</v>
      </c>
      <c r="P131" s="5">
        <f t="shared" si="6"/>
        <v>-7600</v>
      </c>
      <c r="Q131" s="5">
        <f t="shared" si="7"/>
        <v>12160</v>
      </c>
      <c r="R131" s="5">
        <f t="shared" si="8"/>
        <v>4560</v>
      </c>
      <c r="T131" s="14">
        <f>VLOOKUP($C131,Sheet2!$C$5:$R$201,16,FALSE)</f>
        <v>4560</v>
      </c>
      <c r="U131" s="14">
        <f t="shared" si="9"/>
        <v>0</v>
      </c>
    </row>
    <row r="132" spans="1:21">
      <c r="A132" s="1">
        <v>128</v>
      </c>
      <c r="B132" s="4" t="s">
        <v>125</v>
      </c>
      <c r="C132" s="9" t="s">
        <v>315</v>
      </c>
      <c r="D132" s="5">
        <v>18</v>
      </c>
      <c r="E132" s="5">
        <v>0</v>
      </c>
      <c r="F132" s="5">
        <v>18</v>
      </c>
      <c r="G132" s="5">
        <v>18</v>
      </c>
      <c r="H132" s="5">
        <v>18</v>
      </c>
      <c r="I132" s="5">
        <v>18</v>
      </c>
      <c r="J132" s="5">
        <v>40.5</v>
      </c>
      <c r="K132" s="5">
        <v>39</v>
      </c>
      <c r="L132" s="5">
        <v>40.5</v>
      </c>
      <c r="M132" s="5">
        <v>16</v>
      </c>
      <c r="N132" s="5">
        <v>0</v>
      </c>
      <c r="O132" s="12">
        <f t="shared" si="11"/>
        <v>226</v>
      </c>
      <c r="P132" s="5">
        <f t="shared" si="6"/>
        <v>-11300</v>
      </c>
      <c r="Q132" s="5">
        <f t="shared" si="7"/>
        <v>18080</v>
      </c>
      <c r="R132" s="5">
        <f t="shared" si="8"/>
        <v>6780</v>
      </c>
      <c r="T132" s="14">
        <f>VLOOKUP($C132,Sheet2!$C$5:$R$201,16,FALSE)</f>
        <v>6780</v>
      </c>
      <c r="U132" s="14">
        <f t="shared" si="9"/>
        <v>0</v>
      </c>
    </row>
    <row r="133" spans="1:21">
      <c r="A133" s="1">
        <v>129</v>
      </c>
      <c r="B133" s="4" t="s">
        <v>126</v>
      </c>
      <c r="C133" s="9" t="s">
        <v>316</v>
      </c>
      <c r="D133" s="5">
        <v>23</v>
      </c>
      <c r="E133" s="5">
        <v>23</v>
      </c>
      <c r="F133" s="5">
        <v>14.7</v>
      </c>
      <c r="G133" s="5">
        <v>12.6</v>
      </c>
      <c r="H133" s="5">
        <v>14.7</v>
      </c>
      <c r="I133" s="5">
        <v>18.8</v>
      </c>
      <c r="J133" s="5">
        <v>16.7</v>
      </c>
      <c r="K133" s="5">
        <v>18.7</v>
      </c>
      <c r="L133" s="5">
        <v>14.6</v>
      </c>
      <c r="M133" s="5">
        <v>12.6</v>
      </c>
      <c r="N133" s="5">
        <v>6.3</v>
      </c>
      <c r="O133" s="12">
        <f t="shared" si="11"/>
        <v>175.7</v>
      </c>
      <c r="P133" s="5">
        <f t="shared" si="6"/>
        <v>-8785</v>
      </c>
      <c r="Q133" s="5">
        <f t="shared" si="7"/>
        <v>14056</v>
      </c>
      <c r="R133" s="5">
        <f t="shared" si="8"/>
        <v>5271</v>
      </c>
      <c r="T133" s="14">
        <f>VLOOKUP($C133,Sheet2!$C$5:$R$201,16,FALSE)</f>
        <v>5271</v>
      </c>
      <c r="U133" s="14">
        <f t="shared" si="9"/>
        <v>0</v>
      </c>
    </row>
    <row r="134" spans="1:21">
      <c r="A134" s="1">
        <v>130</v>
      </c>
      <c r="B134" s="4" t="s">
        <v>127</v>
      </c>
      <c r="C134" s="9" t="s">
        <v>317</v>
      </c>
      <c r="D134" s="5">
        <v>792</v>
      </c>
      <c r="E134" s="5">
        <v>792</v>
      </c>
      <c r="F134" s="5">
        <v>564.5</v>
      </c>
      <c r="G134" s="5">
        <v>359.5</v>
      </c>
      <c r="H134" s="5">
        <v>644.125</v>
      </c>
      <c r="I134" s="5">
        <v>792</v>
      </c>
      <c r="J134" s="5">
        <v>792</v>
      </c>
      <c r="K134" s="5">
        <v>792</v>
      </c>
      <c r="L134" s="5">
        <v>782.75250000000005</v>
      </c>
      <c r="M134" s="5">
        <v>723</v>
      </c>
      <c r="N134" s="5">
        <v>560</v>
      </c>
      <c r="O134" s="12">
        <f t="shared" si="11"/>
        <v>7593.8775000000005</v>
      </c>
      <c r="P134" s="5">
        <f t="shared" ref="P134:P197" si="12">-ROUND(O134*50,0)</f>
        <v>-379694</v>
      </c>
      <c r="Q134" s="5">
        <f t="shared" ref="Q134:Q197" si="13">ROUND(O134*80,0)</f>
        <v>607510</v>
      </c>
      <c r="R134" s="5">
        <f t="shared" ref="R134:R197" si="14">P134+Q134</f>
        <v>227816</v>
      </c>
      <c r="T134" s="14">
        <f>VLOOKUP($C134,Sheet2!$C$5:$R$201,16,FALSE)</f>
        <v>227816.31999999995</v>
      </c>
      <c r="U134" s="14">
        <f t="shared" ref="U134:U197" si="15">R134-T134</f>
        <v>-0.31999999994877726</v>
      </c>
    </row>
    <row r="135" spans="1:21">
      <c r="A135" s="1">
        <v>131</v>
      </c>
      <c r="B135" s="4" t="s">
        <v>128</v>
      </c>
      <c r="C135" s="9" t="s">
        <v>318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19.975000000000001</v>
      </c>
      <c r="J135" s="5">
        <v>25.074999999999999</v>
      </c>
      <c r="K135" s="5">
        <v>0</v>
      </c>
      <c r="L135" s="5">
        <v>0</v>
      </c>
      <c r="M135" s="5">
        <v>21.25</v>
      </c>
      <c r="N135" s="5">
        <v>10.175000000000001</v>
      </c>
      <c r="O135" s="12">
        <f t="shared" si="11"/>
        <v>76.474999999999994</v>
      </c>
      <c r="P135" s="5">
        <f t="shared" si="12"/>
        <v>-3824</v>
      </c>
      <c r="Q135" s="5">
        <f t="shared" si="13"/>
        <v>6118</v>
      </c>
      <c r="R135" s="5">
        <f t="shared" si="14"/>
        <v>2294</v>
      </c>
      <c r="T135" s="14">
        <f>VLOOKUP($C135,Sheet2!$C$5:$R$201,16,FALSE)</f>
        <v>2294.25</v>
      </c>
      <c r="U135" s="14">
        <f t="shared" si="15"/>
        <v>-0.25</v>
      </c>
    </row>
    <row r="136" spans="1:21">
      <c r="A136" s="1">
        <v>132</v>
      </c>
      <c r="B136" s="4" t="s">
        <v>129</v>
      </c>
      <c r="C136" s="4" t="s">
        <v>319</v>
      </c>
      <c r="D136" s="5">
        <v>57.1</v>
      </c>
      <c r="E136" s="5">
        <v>53.1</v>
      </c>
      <c r="F136" s="5">
        <v>23.7</v>
      </c>
      <c r="G136" s="5">
        <v>32.799999999999997</v>
      </c>
      <c r="H136" s="5">
        <v>37.6</v>
      </c>
      <c r="I136" s="5">
        <v>62.7</v>
      </c>
      <c r="J136" s="5">
        <v>67.099999999999994</v>
      </c>
      <c r="K136" s="5">
        <v>55.2</v>
      </c>
      <c r="L136" s="5">
        <v>74.7</v>
      </c>
      <c r="M136" s="5">
        <v>49.95</v>
      </c>
      <c r="N136" s="5">
        <v>28.004999999999999</v>
      </c>
      <c r="O136" s="12">
        <f t="shared" si="11"/>
        <v>541.95500000000004</v>
      </c>
      <c r="P136" s="5">
        <f t="shared" si="12"/>
        <v>-27098</v>
      </c>
      <c r="Q136" s="5">
        <f t="shared" si="13"/>
        <v>43356</v>
      </c>
      <c r="R136" s="5">
        <f t="shared" si="14"/>
        <v>16258</v>
      </c>
      <c r="T136" s="14">
        <f>VLOOKUP($C136,Sheet2!$C$5:$R$201,16,FALSE)</f>
        <v>16258.650000000001</v>
      </c>
      <c r="U136" s="14">
        <f t="shared" si="15"/>
        <v>-0.65000000000145519</v>
      </c>
    </row>
    <row r="137" spans="1:21">
      <c r="A137" s="1">
        <v>133</v>
      </c>
      <c r="B137" s="4" t="s">
        <v>130</v>
      </c>
      <c r="C137" s="4" t="s">
        <v>320</v>
      </c>
      <c r="D137" s="5">
        <v>199.2</v>
      </c>
      <c r="E137" s="5">
        <v>199.2</v>
      </c>
      <c r="F137" s="5">
        <v>199.2</v>
      </c>
      <c r="G137" s="5">
        <v>147.32499999999999</v>
      </c>
      <c r="H137" s="5">
        <v>199.2</v>
      </c>
      <c r="I137" s="5">
        <v>199.2</v>
      </c>
      <c r="J137" s="5">
        <v>199.2</v>
      </c>
      <c r="K137" s="5">
        <v>199.2</v>
      </c>
      <c r="L137" s="5">
        <v>199.2</v>
      </c>
      <c r="M137" s="5">
        <v>174.3</v>
      </c>
      <c r="N137" s="5">
        <v>149.4</v>
      </c>
      <c r="O137" s="12">
        <f t="shared" si="11"/>
        <v>2064.625</v>
      </c>
      <c r="P137" s="5">
        <f t="shared" si="12"/>
        <v>-103231</v>
      </c>
      <c r="Q137" s="5">
        <f t="shared" si="13"/>
        <v>165170</v>
      </c>
      <c r="R137" s="5">
        <f t="shared" si="14"/>
        <v>61939</v>
      </c>
      <c r="T137" s="14">
        <f>VLOOKUP($C137,Sheet2!$C$5:$R$201,16,FALSE)</f>
        <v>61938.75</v>
      </c>
      <c r="U137" s="14">
        <f t="shared" si="15"/>
        <v>0.25</v>
      </c>
    </row>
    <row r="138" spans="1:21">
      <c r="A138" s="1">
        <v>134</v>
      </c>
      <c r="B138" s="4" t="s">
        <v>131</v>
      </c>
      <c r="C138" s="4" t="s">
        <v>321</v>
      </c>
      <c r="D138" s="5">
        <v>0</v>
      </c>
      <c r="E138" s="5">
        <v>0</v>
      </c>
      <c r="F138" s="5">
        <v>0</v>
      </c>
      <c r="G138" s="5">
        <v>0</v>
      </c>
      <c r="H138" s="5">
        <v>9.6</v>
      </c>
      <c r="I138" s="5">
        <v>19.2</v>
      </c>
      <c r="J138" s="5">
        <v>28.8</v>
      </c>
      <c r="K138" s="5">
        <v>19.2</v>
      </c>
      <c r="L138" s="5">
        <v>19.2</v>
      </c>
      <c r="M138" s="5">
        <v>9.6</v>
      </c>
      <c r="N138" s="5">
        <v>0</v>
      </c>
      <c r="O138" s="12">
        <f t="shared" si="11"/>
        <v>105.6</v>
      </c>
      <c r="P138" s="5">
        <f t="shared" si="12"/>
        <v>-5280</v>
      </c>
      <c r="Q138" s="5">
        <f t="shared" si="13"/>
        <v>8448</v>
      </c>
      <c r="R138" s="5">
        <f t="shared" si="14"/>
        <v>3168</v>
      </c>
      <c r="T138" s="14">
        <f>VLOOKUP($C138,Sheet2!$C$5:$R$201,16,FALSE)</f>
        <v>3168</v>
      </c>
      <c r="U138" s="14">
        <f t="shared" si="15"/>
        <v>0</v>
      </c>
    </row>
    <row r="139" spans="1:21">
      <c r="A139" s="1">
        <v>135</v>
      </c>
      <c r="B139" s="4" t="s">
        <v>132</v>
      </c>
      <c r="C139" s="4" t="s">
        <v>322</v>
      </c>
      <c r="D139" s="5">
        <v>23.1</v>
      </c>
      <c r="E139" s="5">
        <v>20.350000000000001</v>
      </c>
      <c r="F139" s="5">
        <v>2.2000000000000002</v>
      </c>
      <c r="G139" s="5">
        <v>0</v>
      </c>
      <c r="H139" s="5">
        <v>8.8000000000000007</v>
      </c>
      <c r="I139" s="5">
        <v>8.8000000000000007</v>
      </c>
      <c r="J139" s="5">
        <v>19.8</v>
      </c>
      <c r="K139" s="5">
        <v>14.7</v>
      </c>
      <c r="L139" s="5">
        <v>13.65</v>
      </c>
      <c r="M139" s="5">
        <v>0</v>
      </c>
      <c r="N139" s="5">
        <v>0</v>
      </c>
      <c r="O139" s="12">
        <f t="shared" si="11"/>
        <v>111.4</v>
      </c>
      <c r="P139" s="5">
        <f t="shared" si="12"/>
        <v>-5570</v>
      </c>
      <c r="Q139" s="5">
        <f t="shared" si="13"/>
        <v>8912</v>
      </c>
      <c r="R139" s="5">
        <f t="shared" si="14"/>
        <v>3342</v>
      </c>
      <c r="T139" s="14">
        <f>VLOOKUP($C139,Sheet2!$C$5:$R$201,16,FALSE)</f>
        <v>3342</v>
      </c>
      <c r="U139" s="14">
        <f t="shared" si="15"/>
        <v>0</v>
      </c>
    </row>
    <row r="140" spans="1:21">
      <c r="A140" s="1">
        <v>136</v>
      </c>
      <c r="B140" s="4" t="s">
        <v>133</v>
      </c>
      <c r="C140" s="4" t="s">
        <v>323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9</v>
      </c>
      <c r="N140" s="5">
        <v>0</v>
      </c>
      <c r="O140" s="12">
        <f t="shared" si="11"/>
        <v>9</v>
      </c>
      <c r="P140" s="5">
        <f t="shared" si="12"/>
        <v>-450</v>
      </c>
      <c r="Q140" s="5">
        <f t="shared" si="13"/>
        <v>720</v>
      </c>
      <c r="R140" s="5">
        <f t="shared" si="14"/>
        <v>270</v>
      </c>
      <c r="T140" s="14">
        <f>VLOOKUP($C140,Sheet2!$C$5:$R$201,16,FALSE)</f>
        <v>270</v>
      </c>
      <c r="U140" s="14">
        <f t="shared" si="15"/>
        <v>0</v>
      </c>
    </row>
    <row r="141" spans="1:21">
      <c r="A141" s="1">
        <v>137</v>
      </c>
      <c r="B141" s="4" t="s">
        <v>134</v>
      </c>
      <c r="C141" s="4" t="s">
        <v>324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9</v>
      </c>
      <c r="J141" s="5">
        <v>19</v>
      </c>
      <c r="K141" s="5">
        <v>18</v>
      </c>
      <c r="L141" s="5">
        <v>10</v>
      </c>
      <c r="M141" s="5">
        <v>10</v>
      </c>
      <c r="N141" s="5">
        <v>0</v>
      </c>
      <c r="O141" s="12">
        <f t="shared" si="11"/>
        <v>66</v>
      </c>
      <c r="P141" s="5">
        <f t="shared" si="12"/>
        <v>-3300</v>
      </c>
      <c r="Q141" s="5">
        <f t="shared" si="13"/>
        <v>5280</v>
      </c>
      <c r="R141" s="5">
        <f t="shared" si="14"/>
        <v>1980</v>
      </c>
      <c r="T141" s="14">
        <f>VLOOKUP($C141,Sheet2!$C$5:$R$201,16,FALSE)</f>
        <v>1980</v>
      </c>
      <c r="U141" s="14">
        <f t="shared" si="15"/>
        <v>0</v>
      </c>
    </row>
    <row r="142" spans="1:21">
      <c r="A142" s="1">
        <v>138</v>
      </c>
      <c r="B142" s="4" t="s">
        <v>135</v>
      </c>
      <c r="C142" s="4" t="s">
        <v>325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8.8975000000000009</v>
      </c>
      <c r="J142" s="5">
        <v>17</v>
      </c>
      <c r="K142" s="5">
        <v>9</v>
      </c>
      <c r="L142" s="5">
        <v>6.9225000000000003</v>
      </c>
      <c r="M142" s="5">
        <v>6.25</v>
      </c>
      <c r="N142" s="5">
        <v>3.25</v>
      </c>
      <c r="O142" s="12">
        <f t="shared" si="11"/>
        <v>51.32</v>
      </c>
      <c r="P142" s="5">
        <f t="shared" si="12"/>
        <v>-2566</v>
      </c>
      <c r="Q142" s="5">
        <f t="shared" si="13"/>
        <v>4106</v>
      </c>
      <c r="R142" s="5">
        <f t="shared" si="14"/>
        <v>1540</v>
      </c>
      <c r="T142" s="14">
        <f>VLOOKUP($C142,Sheet2!$C$5:$R$201,16,FALSE)</f>
        <v>1539.6000000000004</v>
      </c>
      <c r="U142" s="14">
        <f t="shared" si="15"/>
        <v>0.3999999999996362</v>
      </c>
    </row>
    <row r="143" spans="1:21">
      <c r="A143" s="1">
        <v>139</v>
      </c>
      <c r="B143" s="4" t="s">
        <v>136</v>
      </c>
      <c r="C143" s="4" t="s">
        <v>326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16.2</v>
      </c>
      <c r="K143" s="5">
        <v>14.5</v>
      </c>
      <c r="L143" s="5">
        <v>11.775</v>
      </c>
      <c r="M143" s="5">
        <v>33.35</v>
      </c>
      <c r="N143" s="5">
        <v>16.162500000000001</v>
      </c>
      <c r="O143" s="12">
        <f t="shared" si="11"/>
        <v>91.987500000000011</v>
      </c>
      <c r="P143" s="5">
        <f t="shared" si="12"/>
        <v>-4599</v>
      </c>
      <c r="Q143" s="5">
        <f t="shared" si="13"/>
        <v>7359</v>
      </c>
      <c r="R143" s="5">
        <f t="shared" si="14"/>
        <v>2760</v>
      </c>
      <c r="T143" s="14">
        <f>VLOOKUP($C143,Sheet2!$C$5:$R$201,16,FALSE)</f>
        <v>2759.62</v>
      </c>
      <c r="U143" s="14">
        <f t="shared" si="15"/>
        <v>0.38000000000010914</v>
      </c>
    </row>
    <row r="144" spans="1:21">
      <c r="A144" s="1">
        <v>140</v>
      </c>
      <c r="B144" s="4" t="s">
        <v>137</v>
      </c>
      <c r="C144" s="4" t="s">
        <v>327</v>
      </c>
      <c r="D144" s="5">
        <v>72</v>
      </c>
      <c r="E144" s="5">
        <v>69</v>
      </c>
      <c r="F144" s="5">
        <v>51</v>
      </c>
      <c r="G144" s="5">
        <v>49.5</v>
      </c>
      <c r="H144" s="5">
        <v>51</v>
      </c>
      <c r="I144" s="5">
        <v>72</v>
      </c>
      <c r="J144" s="5">
        <v>72</v>
      </c>
      <c r="K144" s="5">
        <v>72</v>
      </c>
      <c r="L144" s="5">
        <v>70.5</v>
      </c>
      <c r="M144" s="5">
        <v>61.674999999999997</v>
      </c>
      <c r="N144" s="5">
        <v>49.5</v>
      </c>
      <c r="O144" s="12">
        <f t="shared" si="11"/>
        <v>690.17499999999995</v>
      </c>
      <c r="P144" s="5">
        <f t="shared" si="12"/>
        <v>-34509</v>
      </c>
      <c r="Q144" s="5">
        <f t="shared" si="13"/>
        <v>55214</v>
      </c>
      <c r="R144" s="5">
        <f t="shared" si="14"/>
        <v>20705</v>
      </c>
      <c r="T144" s="14">
        <f>VLOOKUP($C144,Sheet2!$C$5:$R$201,16,FALSE)</f>
        <v>20705.25</v>
      </c>
      <c r="U144" s="14">
        <f t="shared" si="15"/>
        <v>-0.25</v>
      </c>
    </row>
    <row r="145" spans="1:21">
      <c r="A145" s="1">
        <v>141</v>
      </c>
      <c r="B145" s="4" t="s">
        <v>138</v>
      </c>
      <c r="C145" s="4" t="s">
        <v>328</v>
      </c>
      <c r="D145" s="5">
        <v>20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2">
        <f t="shared" si="11"/>
        <v>20</v>
      </c>
      <c r="P145" s="5">
        <f t="shared" si="12"/>
        <v>-1000</v>
      </c>
      <c r="Q145" s="5">
        <f t="shared" si="13"/>
        <v>1600</v>
      </c>
      <c r="R145" s="5">
        <f t="shared" si="14"/>
        <v>600</v>
      </c>
      <c r="T145" s="14">
        <f>VLOOKUP($C145,Sheet2!$C$5:$R$201,16,FALSE)</f>
        <v>600</v>
      </c>
      <c r="U145" s="14">
        <f t="shared" si="15"/>
        <v>0</v>
      </c>
    </row>
    <row r="146" spans="1:21">
      <c r="A146" s="1">
        <v>142</v>
      </c>
      <c r="B146" s="4" t="s">
        <v>139</v>
      </c>
      <c r="C146" s="4" t="s">
        <v>329</v>
      </c>
      <c r="D146" s="5">
        <v>0</v>
      </c>
      <c r="E146" s="5">
        <v>0</v>
      </c>
      <c r="F146" s="5">
        <v>0</v>
      </c>
      <c r="G146" s="5">
        <v>12</v>
      </c>
      <c r="H146" s="5">
        <v>16</v>
      </c>
      <c r="I146" s="5">
        <v>16</v>
      </c>
      <c r="J146" s="5">
        <v>16</v>
      </c>
      <c r="K146" s="5">
        <v>16</v>
      </c>
      <c r="L146" s="5">
        <v>18</v>
      </c>
      <c r="M146" s="5">
        <v>18</v>
      </c>
      <c r="N146" s="5">
        <v>0</v>
      </c>
      <c r="O146" s="12">
        <f t="shared" si="11"/>
        <v>112</v>
      </c>
      <c r="P146" s="5">
        <f t="shared" si="12"/>
        <v>-5600</v>
      </c>
      <c r="Q146" s="5">
        <f t="shared" si="13"/>
        <v>8960</v>
      </c>
      <c r="R146" s="5">
        <f t="shared" si="14"/>
        <v>3360</v>
      </c>
      <c r="T146" s="14">
        <f>VLOOKUP($C146,Sheet2!$C$5:$R$201,16,FALSE)</f>
        <v>3360</v>
      </c>
      <c r="U146" s="14">
        <f t="shared" si="15"/>
        <v>0</v>
      </c>
    </row>
    <row r="147" spans="1:21">
      <c r="A147" s="1">
        <v>143</v>
      </c>
      <c r="B147" s="4" t="s">
        <v>140</v>
      </c>
      <c r="C147" s="4" t="s">
        <v>330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18.399999999999999</v>
      </c>
      <c r="J147" s="5">
        <v>24.725000000000001</v>
      </c>
      <c r="K147" s="5">
        <v>18.399999999999999</v>
      </c>
      <c r="L147" s="5">
        <v>0</v>
      </c>
      <c r="M147" s="5">
        <v>19.55</v>
      </c>
      <c r="N147" s="5">
        <v>19.55</v>
      </c>
      <c r="O147" s="12">
        <f t="shared" si="11"/>
        <v>100.625</v>
      </c>
      <c r="P147" s="5">
        <f t="shared" si="12"/>
        <v>-5031</v>
      </c>
      <c r="Q147" s="5">
        <f t="shared" si="13"/>
        <v>8050</v>
      </c>
      <c r="R147" s="5">
        <f t="shared" si="14"/>
        <v>3019</v>
      </c>
      <c r="T147" s="14">
        <f>VLOOKUP($C147,Sheet2!$C$5:$R$201,16,FALSE)</f>
        <v>3018.75</v>
      </c>
      <c r="U147" s="14">
        <f t="shared" si="15"/>
        <v>0.25</v>
      </c>
    </row>
    <row r="148" spans="1:21">
      <c r="A148" s="1">
        <v>144</v>
      </c>
      <c r="B148" s="4" t="s">
        <v>141</v>
      </c>
      <c r="C148" s="4" t="s">
        <v>331</v>
      </c>
      <c r="D148" s="5">
        <v>17.600000000000001</v>
      </c>
      <c r="E148" s="5">
        <v>17.600000000000001</v>
      </c>
      <c r="F148" s="5">
        <v>17.600000000000001</v>
      </c>
      <c r="G148" s="5">
        <v>15.4</v>
      </c>
      <c r="H148" s="5">
        <v>13.2</v>
      </c>
      <c r="I148" s="5">
        <v>13.2</v>
      </c>
      <c r="J148" s="5">
        <v>13.2</v>
      </c>
      <c r="K148" s="5">
        <v>13.2</v>
      </c>
      <c r="L148" s="5">
        <v>11</v>
      </c>
      <c r="M148" s="5">
        <v>11</v>
      </c>
      <c r="N148" s="5">
        <v>0</v>
      </c>
      <c r="O148" s="12">
        <f t="shared" si="11"/>
        <v>143</v>
      </c>
      <c r="P148" s="5">
        <f t="shared" si="12"/>
        <v>-7150</v>
      </c>
      <c r="Q148" s="5">
        <f t="shared" si="13"/>
        <v>11440</v>
      </c>
      <c r="R148" s="5">
        <f t="shared" si="14"/>
        <v>4290</v>
      </c>
      <c r="T148" s="14">
        <f>VLOOKUP($C148,Sheet2!$C$5:$R$201,16,FALSE)</f>
        <v>4290</v>
      </c>
      <c r="U148" s="14">
        <f t="shared" si="15"/>
        <v>0</v>
      </c>
    </row>
    <row r="149" spans="1:21">
      <c r="A149" s="1">
        <v>145</v>
      </c>
      <c r="B149" s="4" t="s">
        <v>142</v>
      </c>
      <c r="C149" s="4" t="s">
        <v>332</v>
      </c>
      <c r="D149" s="5">
        <v>33.6</v>
      </c>
      <c r="E149" s="5">
        <v>33.6</v>
      </c>
      <c r="F149" s="5">
        <v>21.6</v>
      </c>
      <c r="G149" s="5">
        <v>25.2</v>
      </c>
      <c r="H149" s="5">
        <v>25.2</v>
      </c>
      <c r="I149" s="5">
        <v>33.6</v>
      </c>
      <c r="J149" s="5">
        <v>22.4</v>
      </c>
      <c r="K149" s="5">
        <v>33.6</v>
      </c>
      <c r="L149" s="5">
        <v>33.6</v>
      </c>
      <c r="M149" s="5">
        <v>28</v>
      </c>
      <c r="N149" s="5">
        <v>22.4</v>
      </c>
      <c r="O149" s="12">
        <f t="shared" si="11"/>
        <v>312.8</v>
      </c>
      <c r="P149" s="5">
        <f t="shared" si="12"/>
        <v>-15640</v>
      </c>
      <c r="Q149" s="5">
        <f t="shared" si="13"/>
        <v>25024</v>
      </c>
      <c r="R149" s="5">
        <f t="shared" si="14"/>
        <v>9384</v>
      </c>
      <c r="T149" s="14">
        <f>VLOOKUP($C149,Sheet2!$C$5:$R$201,16,FALSE)</f>
        <v>9384</v>
      </c>
      <c r="U149" s="14">
        <f t="shared" si="15"/>
        <v>0</v>
      </c>
    </row>
    <row r="150" spans="1:21">
      <c r="A150" s="1">
        <v>146</v>
      </c>
      <c r="B150" s="4" t="s">
        <v>143</v>
      </c>
      <c r="C150" s="4" t="s">
        <v>333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26.4</v>
      </c>
      <c r="K150" s="5">
        <v>24</v>
      </c>
      <c r="L150" s="5">
        <v>24.84</v>
      </c>
      <c r="M150" s="5">
        <v>16.2</v>
      </c>
      <c r="N150" s="5">
        <v>8.3375000000000004</v>
      </c>
      <c r="O150" s="12">
        <f t="shared" si="11"/>
        <v>99.777500000000003</v>
      </c>
      <c r="P150" s="5">
        <f t="shared" si="12"/>
        <v>-4989</v>
      </c>
      <c r="Q150" s="5">
        <f t="shared" si="13"/>
        <v>7982</v>
      </c>
      <c r="R150" s="5">
        <f t="shared" si="14"/>
        <v>2993</v>
      </c>
      <c r="T150" s="14">
        <f>VLOOKUP($C150,Sheet2!$C$5:$R$201,16,FALSE)</f>
        <v>2993.3199999999997</v>
      </c>
      <c r="U150" s="14">
        <f t="shared" si="15"/>
        <v>-0.31999999999970896</v>
      </c>
    </row>
    <row r="151" spans="1:21">
      <c r="A151" s="1">
        <v>147</v>
      </c>
      <c r="B151" s="4" t="s">
        <v>144</v>
      </c>
      <c r="C151" s="4" t="s">
        <v>334</v>
      </c>
      <c r="D151" s="5">
        <v>23.4</v>
      </c>
      <c r="E151" s="5">
        <v>23.4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9.6</v>
      </c>
      <c r="L151" s="5">
        <v>20.399999999999999</v>
      </c>
      <c r="M151" s="5">
        <v>20.399999999999999</v>
      </c>
      <c r="N151" s="5">
        <v>0</v>
      </c>
      <c r="O151" s="12">
        <f t="shared" si="11"/>
        <v>97.199999999999989</v>
      </c>
      <c r="P151" s="5">
        <f t="shared" si="12"/>
        <v>-4860</v>
      </c>
      <c r="Q151" s="5">
        <f t="shared" si="13"/>
        <v>7776</v>
      </c>
      <c r="R151" s="5">
        <f t="shared" si="14"/>
        <v>2916</v>
      </c>
      <c r="T151" s="14">
        <f>VLOOKUP($C151,Sheet2!$C$5:$R$201,16,FALSE)</f>
        <v>2916</v>
      </c>
      <c r="U151" s="14">
        <f t="shared" si="15"/>
        <v>0</v>
      </c>
    </row>
    <row r="152" spans="1:21">
      <c r="A152" s="1">
        <v>148</v>
      </c>
      <c r="B152" s="4" t="s">
        <v>145</v>
      </c>
      <c r="C152" s="4" t="s">
        <v>335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8</v>
      </c>
      <c r="L152" s="5">
        <v>0</v>
      </c>
      <c r="M152" s="5">
        <v>0</v>
      </c>
      <c r="N152" s="5">
        <v>0</v>
      </c>
      <c r="O152" s="12">
        <f t="shared" si="11"/>
        <v>8</v>
      </c>
      <c r="P152" s="5">
        <f t="shared" si="12"/>
        <v>-400</v>
      </c>
      <c r="Q152" s="5">
        <f t="shared" si="13"/>
        <v>640</v>
      </c>
      <c r="R152" s="5">
        <f t="shared" si="14"/>
        <v>240</v>
      </c>
      <c r="T152" s="14">
        <f>VLOOKUP($C152,Sheet2!$C$5:$R$201,16,FALSE)</f>
        <v>240</v>
      </c>
      <c r="U152" s="14">
        <f t="shared" si="15"/>
        <v>0</v>
      </c>
    </row>
    <row r="153" spans="1:21">
      <c r="A153" s="1">
        <v>149</v>
      </c>
      <c r="B153" s="4" t="s">
        <v>146</v>
      </c>
      <c r="C153" s="4" t="s">
        <v>336</v>
      </c>
      <c r="D153" s="5">
        <v>26.4</v>
      </c>
      <c r="E153" s="5">
        <v>26.4</v>
      </c>
      <c r="F153" s="5">
        <v>26.4</v>
      </c>
      <c r="G153" s="5">
        <v>22.274999999999999</v>
      </c>
      <c r="H153" s="5">
        <v>26.4</v>
      </c>
      <c r="I153" s="5">
        <v>26.4</v>
      </c>
      <c r="J153" s="5">
        <v>26.4</v>
      </c>
      <c r="K153" s="5">
        <v>26.4</v>
      </c>
      <c r="L153" s="5">
        <v>26.4</v>
      </c>
      <c r="M153" s="5">
        <v>23.1</v>
      </c>
      <c r="N153" s="5">
        <v>20.357500000000002</v>
      </c>
      <c r="O153" s="12">
        <f t="shared" si="11"/>
        <v>276.93250000000006</v>
      </c>
      <c r="P153" s="5">
        <f t="shared" si="12"/>
        <v>-13847</v>
      </c>
      <c r="Q153" s="5">
        <f t="shared" si="13"/>
        <v>22155</v>
      </c>
      <c r="R153" s="5">
        <f t="shared" si="14"/>
        <v>8308</v>
      </c>
      <c r="T153" s="14">
        <f>VLOOKUP($C153,Sheet2!$C$5:$R$201,16,FALSE)</f>
        <v>8307.9699999999993</v>
      </c>
      <c r="U153" s="14">
        <f t="shared" si="15"/>
        <v>3.0000000000654836E-2</v>
      </c>
    </row>
    <row r="154" spans="1:21">
      <c r="A154" s="1">
        <v>150</v>
      </c>
      <c r="B154" s="4" t="s">
        <v>147</v>
      </c>
      <c r="C154" s="4" t="s">
        <v>337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26.3</v>
      </c>
      <c r="O154" s="12">
        <f t="shared" si="11"/>
        <v>26.3</v>
      </c>
      <c r="P154" s="5">
        <f t="shared" si="12"/>
        <v>-1315</v>
      </c>
      <c r="Q154" s="5">
        <f t="shared" si="13"/>
        <v>2104</v>
      </c>
      <c r="R154" s="5">
        <f t="shared" si="14"/>
        <v>789</v>
      </c>
      <c r="T154" s="14">
        <f>VLOOKUP($C154,Sheet2!$C$5:$R$201,16,FALSE)</f>
        <v>789</v>
      </c>
      <c r="U154" s="14">
        <f t="shared" si="15"/>
        <v>0</v>
      </c>
    </row>
    <row r="155" spans="1:21">
      <c r="A155" s="1">
        <v>151</v>
      </c>
      <c r="B155" s="4" t="s">
        <v>148</v>
      </c>
      <c r="C155" s="4" t="s">
        <v>338</v>
      </c>
      <c r="D155" s="5">
        <v>26.45</v>
      </c>
      <c r="E155" s="5">
        <v>20.7</v>
      </c>
      <c r="F155" s="5">
        <v>20.7</v>
      </c>
      <c r="G155" s="5">
        <v>20.7</v>
      </c>
      <c r="H155" s="5">
        <v>20.7</v>
      </c>
      <c r="I155" s="5">
        <v>20.7</v>
      </c>
      <c r="J155" s="5">
        <v>40.25</v>
      </c>
      <c r="K155" s="5">
        <v>20.7</v>
      </c>
      <c r="L155" s="5">
        <v>20.7</v>
      </c>
      <c r="M155" s="5">
        <v>20.7</v>
      </c>
      <c r="N155" s="5">
        <v>0</v>
      </c>
      <c r="O155" s="12">
        <f t="shared" si="11"/>
        <v>232.29999999999995</v>
      </c>
      <c r="P155" s="5">
        <f t="shared" si="12"/>
        <v>-11615</v>
      </c>
      <c r="Q155" s="5">
        <f t="shared" si="13"/>
        <v>18584</v>
      </c>
      <c r="R155" s="5">
        <f t="shared" si="14"/>
        <v>6969</v>
      </c>
      <c r="T155" s="14">
        <f>VLOOKUP($C155,Sheet2!$C$5:$R$201,16,FALSE)</f>
        <v>6969</v>
      </c>
      <c r="U155" s="14">
        <f t="shared" si="15"/>
        <v>0</v>
      </c>
    </row>
    <row r="156" spans="1:21">
      <c r="A156" s="1">
        <v>152</v>
      </c>
      <c r="B156" s="4" t="s">
        <v>149</v>
      </c>
      <c r="C156" s="4" t="s">
        <v>339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2">
        <f t="shared" si="11"/>
        <v>0</v>
      </c>
      <c r="P156" s="5">
        <f t="shared" si="12"/>
        <v>0</v>
      </c>
      <c r="Q156" s="5">
        <f t="shared" si="13"/>
        <v>0</v>
      </c>
      <c r="R156" s="5">
        <f t="shared" si="14"/>
        <v>0</v>
      </c>
      <c r="T156" s="14"/>
      <c r="U156" s="14"/>
    </row>
    <row r="157" spans="1:21">
      <c r="A157" s="1">
        <v>153</v>
      </c>
      <c r="B157" s="4" t="s">
        <v>150</v>
      </c>
      <c r="C157" s="4" t="s">
        <v>340</v>
      </c>
      <c r="D157" s="5">
        <v>3.1425000000000001</v>
      </c>
      <c r="E157" s="5">
        <v>2.9249999999999998</v>
      </c>
      <c r="F157" s="5">
        <v>2.1</v>
      </c>
      <c r="G157" s="5">
        <v>1.8</v>
      </c>
      <c r="H157" s="5">
        <v>2.3250000000000002</v>
      </c>
      <c r="I157" s="5">
        <v>2.4750000000000001</v>
      </c>
      <c r="J157" s="5">
        <v>5.0999999999999996</v>
      </c>
      <c r="K157" s="5">
        <v>2.7</v>
      </c>
      <c r="L157" s="5">
        <v>2.0775000000000001</v>
      </c>
      <c r="M157" s="5">
        <v>1.8825000000000001</v>
      </c>
      <c r="N157" s="5">
        <v>1.155</v>
      </c>
      <c r="O157" s="12">
        <f t="shared" si="11"/>
        <v>27.682500000000001</v>
      </c>
      <c r="P157" s="5">
        <f t="shared" si="12"/>
        <v>-1384</v>
      </c>
      <c r="Q157" s="5">
        <f t="shared" si="13"/>
        <v>2215</v>
      </c>
      <c r="R157" s="5">
        <f t="shared" si="14"/>
        <v>831</v>
      </c>
      <c r="T157" s="14">
        <f>VLOOKUP($C157,Sheet2!$C$5:$R$201,16,FALSE)</f>
        <v>830.4699999999998</v>
      </c>
      <c r="U157" s="14">
        <f t="shared" si="15"/>
        <v>0.53000000000020009</v>
      </c>
    </row>
    <row r="158" spans="1:21">
      <c r="A158" s="1">
        <v>154</v>
      </c>
      <c r="B158" s="4" t="s">
        <v>151</v>
      </c>
      <c r="C158" s="4" t="s">
        <v>341</v>
      </c>
      <c r="D158" s="5">
        <v>0</v>
      </c>
      <c r="E158" s="5">
        <v>21</v>
      </c>
      <c r="F158" s="5">
        <v>21</v>
      </c>
      <c r="G158" s="5">
        <v>21</v>
      </c>
      <c r="H158" s="5">
        <v>0</v>
      </c>
      <c r="I158" s="5">
        <v>21</v>
      </c>
      <c r="J158" s="5">
        <v>0</v>
      </c>
      <c r="K158" s="5">
        <v>0</v>
      </c>
      <c r="L158" s="5">
        <v>21</v>
      </c>
      <c r="M158" s="5">
        <v>21</v>
      </c>
      <c r="N158" s="5">
        <v>0</v>
      </c>
      <c r="O158" s="12">
        <f t="shared" si="11"/>
        <v>126</v>
      </c>
      <c r="P158" s="5">
        <f t="shared" si="12"/>
        <v>-6300</v>
      </c>
      <c r="Q158" s="5">
        <f t="shared" si="13"/>
        <v>10080</v>
      </c>
      <c r="R158" s="5">
        <f t="shared" si="14"/>
        <v>3780</v>
      </c>
      <c r="T158" s="14">
        <f>VLOOKUP($C158,Sheet2!$C$5:$R$201,16,FALSE)</f>
        <v>3780</v>
      </c>
      <c r="U158" s="14">
        <f t="shared" si="15"/>
        <v>0</v>
      </c>
    </row>
    <row r="159" spans="1:21">
      <c r="A159" s="1">
        <v>155</v>
      </c>
      <c r="B159" s="4" t="s">
        <v>152</v>
      </c>
      <c r="C159" s="4" t="s">
        <v>342</v>
      </c>
      <c r="D159" s="5">
        <v>0</v>
      </c>
      <c r="E159" s="5">
        <v>0</v>
      </c>
      <c r="F159" s="5">
        <v>0</v>
      </c>
      <c r="G159" s="5">
        <v>0</v>
      </c>
      <c r="H159" s="5">
        <v>10</v>
      </c>
      <c r="I159" s="5">
        <v>10</v>
      </c>
      <c r="J159" s="5">
        <v>8</v>
      </c>
      <c r="K159" s="5">
        <v>10</v>
      </c>
      <c r="L159" s="5">
        <v>8.5</v>
      </c>
      <c r="M159" s="5">
        <v>7</v>
      </c>
      <c r="N159" s="5">
        <v>0</v>
      </c>
      <c r="O159" s="12">
        <f t="shared" ref="O159:O174" si="16">SUM(D159:N159)</f>
        <v>53.5</v>
      </c>
      <c r="P159" s="5">
        <f t="shared" si="12"/>
        <v>-2675</v>
      </c>
      <c r="Q159" s="5">
        <f t="shared" si="13"/>
        <v>4280</v>
      </c>
      <c r="R159" s="5">
        <f t="shared" si="14"/>
        <v>1605</v>
      </c>
      <c r="T159" s="14">
        <f>VLOOKUP($C159,Sheet2!$C$5:$R$201,16,FALSE)</f>
        <v>1605</v>
      </c>
      <c r="U159" s="14">
        <f t="shared" si="15"/>
        <v>0</v>
      </c>
    </row>
    <row r="160" spans="1:21">
      <c r="A160" s="1">
        <v>156</v>
      </c>
      <c r="B160" s="4" t="s">
        <v>153</v>
      </c>
      <c r="C160" s="4" t="s">
        <v>343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5.7750000000000004</v>
      </c>
      <c r="N160" s="5">
        <v>0.7</v>
      </c>
      <c r="O160" s="12">
        <f t="shared" si="16"/>
        <v>6.4750000000000005</v>
      </c>
      <c r="P160" s="5">
        <f t="shared" si="12"/>
        <v>-324</v>
      </c>
      <c r="Q160" s="5">
        <f t="shared" si="13"/>
        <v>518</v>
      </c>
      <c r="R160" s="5">
        <f t="shared" si="14"/>
        <v>194</v>
      </c>
      <c r="T160" s="14">
        <f>VLOOKUP($C160,Sheet2!$C$5:$R$201,16,FALSE)</f>
        <v>194.25</v>
      </c>
      <c r="U160" s="14">
        <f t="shared" si="15"/>
        <v>-0.25</v>
      </c>
    </row>
    <row r="161" spans="1:21">
      <c r="A161" s="1">
        <v>157</v>
      </c>
      <c r="B161" s="4" t="s">
        <v>154</v>
      </c>
      <c r="C161" s="4" t="s">
        <v>344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29.647500000000001</v>
      </c>
      <c r="O161" s="12">
        <f t="shared" si="16"/>
        <v>29.647500000000001</v>
      </c>
      <c r="P161" s="5">
        <f t="shared" si="12"/>
        <v>-1482</v>
      </c>
      <c r="Q161" s="5">
        <f t="shared" si="13"/>
        <v>2372</v>
      </c>
      <c r="R161" s="5">
        <f t="shared" si="14"/>
        <v>890</v>
      </c>
      <c r="T161" s="14">
        <f>VLOOKUP($C161,Sheet2!$C$5:$R$201,16,FALSE)</f>
        <v>889.42000000000007</v>
      </c>
      <c r="U161" s="14">
        <f t="shared" si="15"/>
        <v>0.57999999999992724</v>
      </c>
    </row>
    <row r="162" spans="1:21">
      <c r="A162" s="1">
        <v>158</v>
      </c>
      <c r="B162" s="4" t="s">
        <v>155</v>
      </c>
      <c r="C162" s="4" t="s">
        <v>345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10.7</v>
      </c>
      <c r="L162" s="5">
        <v>15.6</v>
      </c>
      <c r="M162" s="5">
        <v>9.9</v>
      </c>
      <c r="N162" s="5">
        <v>6.1924999999999999</v>
      </c>
      <c r="O162" s="12">
        <f t="shared" si="16"/>
        <v>42.392499999999998</v>
      </c>
      <c r="P162" s="5">
        <f t="shared" si="12"/>
        <v>-2120</v>
      </c>
      <c r="Q162" s="5">
        <f t="shared" si="13"/>
        <v>3391</v>
      </c>
      <c r="R162" s="5">
        <f t="shared" si="14"/>
        <v>1271</v>
      </c>
      <c r="T162" s="14">
        <f>VLOOKUP($C162,Sheet2!$C$5:$R$201,16,FALSE)</f>
        <v>1271.77</v>
      </c>
      <c r="U162" s="14">
        <f t="shared" si="15"/>
        <v>-0.76999999999998181</v>
      </c>
    </row>
    <row r="163" spans="1:21">
      <c r="A163" s="1">
        <v>159</v>
      </c>
      <c r="B163" s="4" t="s">
        <v>156</v>
      </c>
      <c r="C163" s="4" t="s">
        <v>346</v>
      </c>
      <c r="D163" s="5">
        <v>23.1</v>
      </c>
      <c r="E163" s="5">
        <v>23.1</v>
      </c>
      <c r="F163" s="5">
        <v>12.6</v>
      </c>
      <c r="G163" s="5">
        <v>16.8</v>
      </c>
      <c r="H163" s="5">
        <v>16.8</v>
      </c>
      <c r="I163" s="5">
        <v>16.8</v>
      </c>
      <c r="J163" s="5">
        <v>16.8</v>
      </c>
      <c r="K163" s="5">
        <v>16.8</v>
      </c>
      <c r="L163" s="5">
        <v>18.899999999999999</v>
      </c>
      <c r="M163" s="5">
        <v>16.8</v>
      </c>
      <c r="N163" s="5">
        <v>0</v>
      </c>
      <c r="O163" s="12">
        <f t="shared" si="16"/>
        <v>178.50000000000003</v>
      </c>
      <c r="P163" s="5">
        <f t="shared" si="12"/>
        <v>-8925</v>
      </c>
      <c r="Q163" s="5">
        <f t="shared" si="13"/>
        <v>14280</v>
      </c>
      <c r="R163" s="5">
        <f t="shared" si="14"/>
        <v>5355</v>
      </c>
      <c r="T163" s="14">
        <f>VLOOKUP($C163,Sheet2!$C$5:$R$201,16,FALSE)</f>
        <v>5355</v>
      </c>
      <c r="U163" s="14">
        <f t="shared" si="15"/>
        <v>0</v>
      </c>
    </row>
    <row r="164" spans="1:21">
      <c r="A164" s="1">
        <v>160</v>
      </c>
      <c r="B164" s="4" t="s">
        <v>158</v>
      </c>
      <c r="C164" s="4" t="s">
        <v>347</v>
      </c>
      <c r="D164" s="5">
        <v>3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12">
        <f t="shared" si="16"/>
        <v>3</v>
      </c>
      <c r="P164" s="5">
        <f t="shared" si="12"/>
        <v>-150</v>
      </c>
      <c r="Q164" s="5">
        <f t="shared" si="13"/>
        <v>240</v>
      </c>
      <c r="R164" s="5">
        <f t="shared" si="14"/>
        <v>90</v>
      </c>
      <c r="T164" s="14">
        <f>VLOOKUP($C164,Sheet2!$C$5:$R$201,16,FALSE)</f>
        <v>90</v>
      </c>
      <c r="U164" s="14">
        <f t="shared" si="15"/>
        <v>0</v>
      </c>
    </row>
    <row r="165" spans="1:21">
      <c r="A165" s="1">
        <v>161</v>
      </c>
      <c r="B165" s="4" t="s">
        <v>159</v>
      </c>
      <c r="C165" s="4" t="s">
        <v>348</v>
      </c>
      <c r="D165" s="5">
        <v>19.8</v>
      </c>
      <c r="E165" s="5">
        <v>19.8</v>
      </c>
      <c r="F165" s="5">
        <v>6.6</v>
      </c>
      <c r="G165" s="5">
        <v>9</v>
      </c>
      <c r="H165" s="5">
        <v>19.2</v>
      </c>
      <c r="I165" s="5">
        <v>19.2</v>
      </c>
      <c r="J165" s="5">
        <v>32</v>
      </c>
      <c r="K165" s="5">
        <v>25.6</v>
      </c>
      <c r="L165" s="5">
        <v>19.2</v>
      </c>
      <c r="M165" s="5">
        <v>16.8</v>
      </c>
      <c r="N165" s="5">
        <v>0</v>
      </c>
      <c r="O165" s="12">
        <f t="shared" si="16"/>
        <v>187.20000000000002</v>
      </c>
      <c r="P165" s="5">
        <f t="shared" si="12"/>
        <v>-9360</v>
      </c>
      <c r="Q165" s="5">
        <f t="shared" si="13"/>
        <v>14976</v>
      </c>
      <c r="R165" s="5">
        <f t="shared" si="14"/>
        <v>5616</v>
      </c>
      <c r="T165" s="14">
        <f>VLOOKUP($C165,Sheet2!$C$5:$R$201,16,FALSE)</f>
        <v>5616</v>
      </c>
      <c r="U165" s="14">
        <f t="shared" si="15"/>
        <v>0</v>
      </c>
    </row>
    <row r="166" spans="1:21">
      <c r="A166" s="1">
        <v>162</v>
      </c>
      <c r="B166" s="4" t="s">
        <v>160</v>
      </c>
      <c r="C166" s="4" t="s">
        <v>349</v>
      </c>
      <c r="D166" s="5">
        <v>28.4</v>
      </c>
      <c r="E166" s="5">
        <v>26.385000000000002</v>
      </c>
      <c r="F166" s="5">
        <v>0</v>
      </c>
      <c r="G166" s="5">
        <v>19.600000000000001</v>
      </c>
      <c r="H166" s="5">
        <v>17.899999999999999</v>
      </c>
      <c r="I166" s="5">
        <v>17.899999999999999</v>
      </c>
      <c r="J166" s="5">
        <v>17.899999999999999</v>
      </c>
      <c r="K166" s="5">
        <v>16.2</v>
      </c>
      <c r="L166" s="5">
        <v>0</v>
      </c>
      <c r="M166" s="5">
        <v>0</v>
      </c>
      <c r="N166" s="5">
        <v>10.8</v>
      </c>
      <c r="O166" s="12">
        <f t="shared" si="16"/>
        <v>155.08500000000001</v>
      </c>
      <c r="P166" s="5">
        <f t="shared" si="12"/>
        <v>-7754</v>
      </c>
      <c r="Q166" s="5">
        <f t="shared" si="13"/>
        <v>12407</v>
      </c>
      <c r="R166" s="5">
        <f t="shared" si="14"/>
        <v>4653</v>
      </c>
      <c r="T166" s="14">
        <f>VLOOKUP($C166,Sheet2!$C$5:$R$201,16,FALSE)</f>
        <v>4652.5499999999993</v>
      </c>
      <c r="U166" s="14">
        <f t="shared" si="15"/>
        <v>0.4500000000007276</v>
      </c>
    </row>
    <row r="167" spans="1:21">
      <c r="A167" s="1">
        <v>163</v>
      </c>
      <c r="B167" s="4" t="s">
        <v>161</v>
      </c>
      <c r="C167" s="4" t="s">
        <v>350</v>
      </c>
      <c r="D167" s="5">
        <v>0</v>
      </c>
      <c r="E167" s="5">
        <v>0</v>
      </c>
      <c r="F167" s="5">
        <v>7.2</v>
      </c>
      <c r="G167" s="5">
        <v>7.16</v>
      </c>
      <c r="H167" s="5">
        <v>7.2</v>
      </c>
      <c r="I167" s="5">
        <v>6.9</v>
      </c>
      <c r="J167" s="5">
        <v>0</v>
      </c>
      <c r="K167" s="5">
        <v>0</v>
      </c>
      <c r="L167" s="5">
        <v>0</v>
      </c>
      <c r="M167" s="5">
        <v>7.2</v>
      </c>
      <c r="N167" s="5">
        <v>6.3</v>
      </c>
      <c r="O167" s="12">
        <f t="shared" si="16"/>
        <v>41.96</v>
      </c>
      <c r="P167" s="5">
        <f t="shared" si="12"/>
        <v>-2098</v>
      </c>
      <c r="Q167" s="5">
        <f t="shared" si="13"/>
        <v>3357</v>
      </c>
      <c r="R167" s="5">
        <f t="shared" si="14"/>
        <v>1259</v>
      </c>
      <c r="T167" s="14">
        <f>VLOOKUP($C167,Sheet2!$C$5:$R$201,16,FALSE)</f>
        <v>1258.8000000000002</v>
      </c>
      <c r="U167" s="14">
        <f t="shared" si="15"/>
        <v>0.1999999999998181</v>
      </c>
    </row>
    <row r="168" spans="1:21">
      <c r="A168" s="1">
        <v>164</v>
      </c>
      <c r="B168" s="4" t="s">
        <v>162</v>
      </c>
      <c r="C168" s="4" t="s">
        <v>351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27.6</v>
      </c>
      <c r="K168" s="5">
        <v>27.6</v>
      </c>
      <c r="L168" s="5">
        <v>27.6</v>
      </c>
      <c r="M168" s="5">
        <v>20.7</v>
      </c>
      <c r="N168" s="5">
        <v>16.100000000000001</v>
      </c>
      <c r="O168" s="12">
        <f t="shared" si="16"/>
        <v>119.60000000000002</v>
      </c>
      <c r="P168" s="5">
        <f t="shared" si="12"/>
        <v>-5980</v>
      </c>
      <c r="Q168" s="5">
        <f t="shared" si="13"/>
        <v>9568</v>
      </c>
      <c r="R168" s="5">
        <f t="shared" si="14"/>
        <v>3588</v>
      </c>
      <c r="T168" s="14">
        <f>VLOOKUP($C168,Sheet2!$C$5:$R$201,16,FALSE)</f>
        <v>3588</v>
      </c>
      <c r="U168" s="14">
        <f t="shared" si="15"/>
        <v>0</v>
      </c>
    </row>
    <row r="169" spans="1:21">
      <c r="A169" s="1">
        <v>165</v>
      </c>
      <c r="B169" s="4" t="s">
        <v>163</v>
      </c>
      <c r="C169" s="4" t="s">
        <v>352</v>
      </c>
      <c r="D169" s="5">
        <v>40.6</v>
      </c>
      <c r="E169" s="5">
        <v>39.5</v>
      </c>
      <c r="F169" s="5">
        <v>26.997499999999999</v>
      </c>
      <c r="G169" s="5">
        <v>27.4</v>
      </c>
      <c r="H169" s="5">
        <v>27.4</v>
      </c>
      <c r="I169" s="5">
        <v>42.8</v>
      </c>
      <c r="J169" s="5">
        <v>42.8</v>
      </c>
      <c r="K169" s="5">
        <v>42.8</v>
      </c>
      <c r="L169" s="5">
        <v>42.8</v>
      </c>
      <c r="M169" s="5">
        <v>31.695</v>
      </c>
      <c r="N169" s="5">
        <v>25.372499999999999</v>
      </c>
      <c r="O169" s="12">
        <f t="shared" si="16"/>
        <v>390.16500000000002</v>
      </c>
      <c r="P169" s="5">
        <f t="shared" si="12"/>
        <v>-19508</v>
      </c>
      <c r="Q169" s="5">
        <f t="shared" si="13"/>
        <v>31213</v>
      </c>
      <c r="R169" s="5">
        <f t="shared" si="14"/>
        <v>11705</v>
      </c>
      <c r="T169" s="14">
        <f>VLOOKUP($C169,Sheet2!$C$5:$R$201,16,FALSE)</f>
        <v>11704.95</v>
      </c>
      <c r="U169" s="14">
        <f t="shared" si="15"/>
        <v>4.9999999999272404E-2</v>
      </c>
    </row>
    <row r="170" spans="1:21">
      <c r="A170" s="1">
        <v>166</v>
      </c>
      <c r="B170" s="4" t="s">
        <v>164</v>
      </c>
      <c r="C170" s="4" t="s">
        <v>353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3.1775000000000002</v>
      </c>
      <c r="O170" s="12">
        <f t="shared" si="16"/>
        <v>3.1775000000000002</v>
      </c>
      <c r="P170" s="5">
        <f t="shared" si="12"/>
        <v>-159</v>
      </c>
      <c r="Q170" s="5">
        <f t="shared" si="13"/>
        <v>254</v>
      </c>
      <c r="R170" s="5">
        <f t="shared" si="14"/>
        <v>95</v>
      </c>
      <c r="T170" s="14">
        <f>VLOOKUP($C170,Sheet2!$C$5:$R$201,16,FALSE)</f>
        <v>95.32</v>
      </c>
      <c r="U170" s="14">
        <f t="shared" si="15"/>
        <v>-0.31999999999999318</v>
      </c>
    </row>
    <row r="171" spans="1:21">
      <c r="A171" s="1">
        <v>167</v>
      </c>
      <c r="B171" s="4" t="s">
        <v>165</v>
      </c>
      <c r="C171" s="4" t="s">
        <v>354</v>
      </c>
      <c r="D171" s="5">
        <v>17.215</v>
      </c>
      <c r="E171" s="5">
        <v>14.8375</v>
      </c>
      <c r="F171" s="5">
        <v>8.6999999999999993</v>
      </c>
      <c r="G171" s="5">
        <v>10.08</v>
      </c>
      <c r="H171" s="5">
        <v>11.7</v>
      </c>
      <c r="I171" s="5">
        <v>22.192499999999999</v>
      </c>
      <c r="J171" s="5">
        <v>17.5</v>
      </c>
      <c r="K171" s="5">
        <v>21.5</v>
      </c>
      <c r="L171" s="5">
        <v>22.072500000000002</v>
      </c>
      <c r="M171" s="5">
        <v>15.2</v>
      </c>
      <c r="N171" s="5">
        <v>6.69</v>
      </c>
      <c r="O171" s="12">
        <f t="shared" si="16"/>
        <v>167.68749999999997</v>
      </c>
      <c r="P171" s="5">
        <f t="shared" si="12"/>
        <v>-8384</v>
      </c>
      <c r="Q171" s="5">
        <f t="shared" si="13"/>
        <v>13415</v>
      </c>
      <c r="R171" s="5">
        <f t="shared" si="14"/>
        <v>5031</v>
      </c>
      <c r="T171" s="14">
        <f>VLOOKUP($C171,Sheet2!$C$5:$R$201,16,FALSE)</f>
        <v>5030.6200000000008</v>
      </c>
      <c r="U171" s="14">
        <f t="shared" si="15"/>
        <v>0.37999999999919964</v>
      </c>
    </row>
    <row r="172" spans="1:21">
      <c r="A172" s="1">
        <v>168</v>
      </c>
      <c r="B172" s="4" t="s">
        <v>166</v>
      </c>
      <c r="C172" s="4" t="s">
        <v>355</v>
      </c>
      <c r="D172" s="5">
        <v>0</v>
      </c>
      <c r="E172" s="5">
        <v>0</v>
      </c>
      <c r="F172" s="5">
        <v>0</v>
      </c>
      <c r="G172" s="5">
        <v>9.9849999999999994</v>
      </c>
      <c r="H172" s="5">
        <v>11.1975</v>
      </c>
      <c r="I172" s="5">
        <v>17.9925</v>
      </c>
      <c r="J172" s="5">
        <v>16</v>
      </c>
      <c r="K172" s="5">
        <v>15</v>
      </c>
      <c r="L172" s="5">
        <v>17.059999999999999</v>
      </c>
      <c r="M172" s="5">
        <v>8.1</v>
      </c>
      <c r="N172" s="5">
        <v>5.4375</v>
      </c>
      <c r="O172" s="12">
        <f t="shared" si="16"/>
        <v>100.77249999999999</v>
      </c>
      <c r="P172" s="5">
        <f t="shared" si="12"/>
        <v>-5039</v>
      </c>
      <c r="Q172" s="5">
        <f t="shared" si="13"/>
        <v>8062</v>
      </c>
      <c r="R172" s="5">
        <f t="shared" si="14"/>
        <v>3023</v>
      </c>
      <c r="T172" s="14">
        <f>VLOOKUP($C172,Sheet2!$C$5:$R$201,16,FALSE)</f>
        <v>3023.17</v>
      </c>
      <c r="U172" s="14">
        <f t="shared" si="15"/>
        <v>-0.17000000000007276</v>
      </c>
    </row>
    <row r="173" spans="1:21">
      <c r="A173" s="1">
        <v>169</v>
      </c>
      <c r="B173" s="4" t="s">
        <v>167</v>
      </c>
      <c r="C173" s="4" t="s">
        <v>356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20.817499999999999</v>
      </c>
      <c r="J173" s="5">
        <v>15.3</v>
      </c>
      <c r="K173" s="5">
        <v>8.1</v>
      </c>
      <c r="L173" s="5">
        <v>6.2324999999999999</v>
      </c>
      <c r="M173" s="5">
        <v>0</v>
      </c>
      <c r="N173" s="5">
        <v>0</v>
      </c>
      <c r="O173" s="12">
        <f t="shared" si="16"/>
        <v>50.45</v>
      </c>
      <c r="P173" s="5">
        <f t="shared" si="12"/>
        <v>-2523</v>
      </c>
      <c r="Q173" s="5">
        <f t="shared" si="13"/>
        <v>4036</v>
      </c>
      <c r="R173" s="5">
        <f t="shared" si="14"/>
        <v>1513</v>
      </c>
      <c r="T173" s="14">
        <f>VLOOKUP($C173,Sheet2!$C$5:$R$201,16,FALSE)</f>
        <v>1513.5</v>
      </c>
      <c r="U173" s="14">
        <f t="shared" si="15"/>
        <v>-0.5</v>
      </c>
    </row>
    <row r="174" spans="1:21">
      <c r="A174" s="1">
        <v>170</v>
      </c>
      <c r="B174" s="4" t="s">
        <v>168</v>
      </c>
      <c r="C174" s="4" t="s">
        <v>357</v>
      </c>
      <c r="D174" s="5">
        <v>7.7249999999999996</v>
      </c>
      <c r="E174" s="5">
        <v>7.0750000000000002</v>
      </c>
      <c r="F174" s="5">
        <v>5.6</v>
      </c>
      <c r="G174" s="5">
        <v>5.6</v>
      </c>
      <c r="H174" s="5">
        <v>5.875</v>
      </c>
      <c r="I174" s="5">
        <v>7.2175000000000002</v>
      </c>
      <c r="J174" s="5">
        <v>0</v>
      </c>
      <c r="K174" s="5">
        <v>7.8</v>
      </c>
      <c r="L174" s="5">
        <v>6.6150000000000002</v>
      </c>
      <c r="M174" s="5">
        <v>5.875</v>
      </c>
      <c r="N174" s="5">
        <v>0</v>
      </c>
      <c r="O174" s="12">
        <f t="shared" si="16"/>
        <v>59.3825</v>
      </c>
      <c r="P174" s="5">
        <f t="shared" si="12"/>
        <v>-2969</v>
      </c>
      <c r="Q174" s="5">
        <f t="shared" si="13"/>
        <v>4751</v>
      </c>
      <c r="R174" s="5">
        <f t="shared" si="14"/>
        <v>1782</v>
      </c>
      <c r="T174" s="14">
        <f>VLOOKUP($C174,Sheet2!$C$5:$R$201,16,FALSE)</f>
        <v>1781.4700000000003</v>
      </c>
      <c r="U174" s="14">
        <f t="shared" si="15"/>
        <v>0.52999999999974534</v>
      </c>
    </row>
    <row r="175" spans="1:21">
      <c r="A175" s="1">
        <v>171</v>
      </c>
      <c r="B175" s="4" t="s">
        <v>169</v>
      </c>
      <c r="C175" s="4" t="s">
        <v>358</v>
      </c>
      <c r="D175" s="5">
        <v>122.4</v>
      </c>
      <c r="E175" s="5">
        <v>122.4</v>
      </c>
      <c r="F175" s="5">
        <v>84.15</v>
      </c>
      <c r="G175" s="5">
        <v>89.25</v>
      </c>
      <c r="H175" s="5">
        <v>104.3125</v>
      </c>
      <c r="I175" s="5">
        <v>122.4</v>
      </c>
      <c r="J175" s="5">
        <v>122.4</v>
      </c>
      <c r="K175" s="5">
        <v>122.4</v>
      </c>
      <c r="L175" s="5">
        <v>122.2225</v>
      </c>
      <c r="M175" s="5">
        <v>107.1</v>
      </c>
      <c r="N175" s="5">
        <v>84.88</v>
      </c>
      <c r="O175" s="12">
        <f t="shared" ref="O175:O198" si="17">SUM(D175:N175)</f>
        <v>1203.915</v>
      </c>
      <c r="P175" s="5">
        <f t="shared" si="12"/>
        <v>-60196</v>
      </c>
      <c r="Q175" s="5">
        <f t="shared" si="13"/>
        <v>96313</v>
      </c>
      <c r="R175" s="5">
        <f t="shared" si="14"/>
        <v>36117</v>
      </c>
      <c r="T175" s="14">
        <f>VLOOKUP($C175,Sheet2!$C$5:$R$201,16,FALSE)</f>
        <v>36117.449999999997</v>
      </c>
      <c r="U175" s="14">
        <f t="shared" si="15"/>
        <v>-0.44999999999708962</v>
      </c>
    </row>
    <row r="176" spans="1:21">
      <c r="A176" s="1">
        <v>172</v>
      </c>
      <c r="B176" s="4" t="s">
        <v>170</v>
      </c>
      <c r="C176" s="4" t="s">
        <v>359</v>
      </c>
      <c r="D176" s="5">
        <v>22</v>
      </c>
      <c r="E176" s="5">
        <v>5.5</v>
      </c>
      <c r="F176" s="5">
        <v>12.1</v>
      </c>
      <c r="G176" s="5">
        <v>2.2000000000000002</v>
      </c>
      <c r="H176" s="5">
        <v>2.2000000000000002</v>
      </c>
      <c r="I176" s="5">
        <v>13.2</v>
      </c>
      <c r="J176" s="5">
        <v>28.502500000000001</v>
      </c>
      <c r="K176" s="5">
        <v>2.2000000000000002</v>
      </c>
      <c r="L176" s="5">
        <v>2.2000000000000002</v>
      </c>
      <c r="M176" s="5">
        <v>14.3</v>
      </c>
      <c r="N176" s="5">
        <v>15.285</v>
      </c>
      <c r="O176" s="12">
        <f t="shared" si="17"/>
        <v>119.6875</v>
      </c>
      <c r="P176" s="5">
        <f t="shared" si="12"/>
        <v>-5984</v>
      </c>
      <c r="Q176" s="5">
        <f t="shared" si="13"/>
        <v>9575</v>
      </c>
      <c r="R176" s="5">
        <f t="shared" si="14"/>
        <v>3591</v>
      </c>
      <c r="T176" s="14">
        <f>VLOOKUP($C176,Sheet2!$C$5:$R$201,16,FALSE)</f>
        <v>3590.62</v>
      </c>
      <c r="U176" s="14">
        <f t="shared" si="15"/>
        <v>0.38000000000010914</v>
      </c>
    </row>
    <row r="177" spans="1:21">
      <c r="A177" s="1">
        <v>173</v>
      </c>
      <c r="B177" s="4" t="s">
        <v>171</v>
      </c>
      <c r="C177" s="4" t="s">
        <v>360</v>
      </c>
      <c r="D177" s="5">
        <v>16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16</v>
      </c>
      <c r="L177" s="5">
        <v>18</v>
      </c>
      <c r="M177" s="5">
        <v>18</v>
      </c>
      <c r="N177" s="5">
        <v>0</v>
      </c>
      <c r="O177" s="12">
        <f t="shared" si="17"/>
        <v>68</v>
      </c>
      <c r="P177" s="5">
        <f t="shared" si="12"/>
        <v>-3400</v>
      </c>
      <c r="Q177" s="5">
        <f t="shared" si="13"/>
        <v>5440</v>
      </c>
      <c r="R177" s="5">
        <f t="shared" si="14"/>
        <v>2040</v>
      </c>
      <c r="T177" s="14">
        <f>VLOOKUP($C177,Sheet2!$C$5:$R$201,16,FALSE)</f>
        <v>2040</v>
      </c>
      <c r="U177" s="14">
        <f t="shared" si="15"/>
        <v>0</v>
      </c>
    </row>
    <row r="178" spans="1:21">
      <c r="A178" s="1">
        <v>174</v>
      </c>
      <c r="B178" s="4" t="s">
        <v>172</v>
      </c>
      <c r="C178" s="4" t="s">
        <v>361</v>
      </c>
      <c r="D178" s="5">
        <v>28.8</v>
      </c>
      <c r="E178" s="5">
        <v>14.4</v>
      </c>
      <c r="F178" s="5">
        <v>14.4</v>
      </c>
      <c r="G178" s="5">
        <v>14.4</v>
      </c>
      <c r="H178" s="5">
        <v>14.4</v>
      </c>
      <c r="I178" s="5">
        <v>14.4</v>
      </c>
      <c r="J178" s="5">
        <v>28.8</v>
      </c>
      <c r="K178" s="5">
        <v>21.6</v>
      </c>
      <c r="L178" s="5">
        <v>14.4</v>
      </c>
      <c r="M178" s="5">
        <v>14.4</v>
      </c>
      <c r="N178" s="5">
        <v>0</v>
      </c>
      <c r="O178" s="12">
        <f t="shared" si="17"/>
        <v>180.00000000000003</v>
      </c>
      <c r="P178" s="5">
        <f t="shared" si="12"/>
        <v>-9000</v>
      </c>
      <c r="Q178" s="5">
        <f t="shared" si="13"/>
        <v>14400</v>
      </c>
      <c r="R178" s="5">
        <f t="shared" si="14"/>
        <v>5400</v>
      </c>
      <c r="T178" s="14">
        <f>VLOOKUP($C178,Sheet2!$C$5:$R$201,16,FALSE)</f>
        <v>5400</v>
      </c>
      <c r="U178" s="14">
        <f t="shared" si="15"/>
        <v>0</v>
      </c>
    </row>
    <row r="179" spans="1:21">
      <c r="A179" s="1">
        <v>175</v>
      </c>
      <c r="B179" s="4" t="s">
        <v>173</v>
      </c>
      <c r="C179" s="4" t="s">
        <v>362</v>
      </c>
      <c r="D179" s="5">
        <v>28.75</v>
      </c>
      <c r="E179" s="5">
        <v>28.75</v>
      </c>
      <c r="F179" s="5">
        <v>16.100000000000001</v>
      </c>
      <c r="G179" s="5">
        <v>16.100000000000001</v>
      </c>
      <c r="H179" s="5">
        <v>16.100000000000001</v>
      </c>
      <c r="I179" s="5">
        <v>20.7</v>
      </c>
      <c r="J179" s="5">
        <v>27.6</v>
      </c>
      <c r="K179" s="5">
        <v>25.3</v>
      </c>
      <c r="L179" s="5">
        <v>20.7</v>
      </c>
      <c r="M179" s="5">
        <v>20.7</v>
      </c>
      <c r="N179" s="5">
        <v>4.5999999999999996</v>
      </c>
      <c r="O179" s="12">
        <f t="shared" si="17"/>
        <v>225.39999999999998</v>
      </c>
      <c r="P179" s="5">
        <f t="shared" si="12"/>
        <v>-11270</v>
      </c>
      <c r="Q179" s="5">
        <f t="shared" si="13"/>
        <v>18032</v>
      </c>
      <c r="R179" s="5">
        <f t="shared" si="14"/>
        <v>6762</v>
      </c>
      <c r="T179" s="14">
        <f>VLOOKUP($C179,Sheet2!$C$5:$R$201,16,FALSE)</f>
        <v>6762</v>
      </c>
      <c r="U179" s="14">
        <f t="shared" si="15"/>
        <v>0</v>
      </c>
    </row>
    <row r="180" spans="1:21">
      <c r="A180" s="1">
        <v>176</v>
      </c>
      <c r="B180" s="4" t="s">
        <v>174</v>
      </c>
      <c r="C180" s="4" t="s">
        <v>363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10.97</v>
      </c>
      <c r="O180" s="12">
        <f t="shared" si="17"/>
        <v>10.97</v>
      </c>
      <c r="P180" s="5">
        <f t="shared" si="12"/>
        <v>-549</v>
      </c>
      <c r="Q180" s="5">
        <f t="shared" si="13"/>
        <v>878</v>
      </c>
      <c r="R180" s="5">
        <f t="shared" si="14"/>
        <v>329</v>
      </c>
      <c r="T180" s="14">
        <f>VLOOKUP($C180,Sheet2!$C$5:$R$201,16,FALSE)</f>
        <v>329.1</v>
      </c>
      <c r="U180" s="14">
        <f t="shared" si="15"/>
        <v>-0.10000000000002274</v>
      </c>
    </row>
    <row r="181" spans="1:21">
      <c r="A181" s="1">
        <v>177</v>
      </c>
      <c r="B181" s="4" t="s">
        <v>175</v>
      </c>
      <c r="C181" s="4" t="s">
        <v>364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24.657499999999999</v>
      </c>
      <c r="J181" s="5">
        <v>0</v>
      </c>
      <c r="K181" s="5">
        <v>15.2</v>
      </c>
      <c r="L181" s="5">
        <v>21.9725</v>
      </c>
      <c r="M181" s="5">
        <v>14</v>
      </c>
      <c r="N181" s="5">
        <v>6.7074999999999996</v>
      </c>
      <c r="O181" s="12">
        <f t="shared" si="17"/>
        <v>82.537499999999994</v>
      </c>
      <c r="P181" s="5">
        <f t="shared" si="12"/>
        <v>-4127</v>
      </c>
      <c r="Q181" s="5">
        <f t="shared" si="13"/>
        <v>6603</v>
      </c>
      <c r="R181" s="5">
        <f t="shared" si="14"/>
        <v>2476</v>
      </c>
      <c r="T181" s="14">
        <f>VLOOKUP($C181,Sheet2!$C$5:$R$201,16,FALSE)</f>
        <v>2476.12</v>
      </c>
      <c r="U181" s="14">
        <f t="shared" si="15"/>
        <v>-0.11999999999989086</v>
      </c>
    </row>
    <row r="182" spans="1:21">
      <c r="A182" s="1">
        <v>178</v>
      </c>
      <c r="B182" s="4" t="s">
        <v>157</v>
      </c>
      <c r="C182" s="4" t="s">
        <v>365</v>
      </c>
      <c r="D182" s="5">
        <v>319.5</v>
      </c>
      <c r="E182" s="5">
        <v>0</v>
      </c>
      <c r="F182" s="5">
        <v>0</v>
      </c>
      <c r="G182" s="5">
        <v>0</v>
      </c>
      <c r="H182" s="5">
        <v>234</v>
      </c>
      <c r="I182" s="5">
        <v>360</v>
      </c>
      <c r="J182" s="5">
        <v>360</v>
      </c>
      <c r="K182" s="5">
        <v>184.5</v>
      </c>
      <c r="L182" s="5">
        <v>360</v>
      </c>
      <c r="M182" s="5">
        <v>360</v>
      </c>
      <c r="N182" s="5">
        <v>261</v>
      </c>
      <c r="O182" s="12">
        <f t="shared" si="17"/>
        <v>2439</v>
      </c>
      <c r="P182" s="5">
        <f t="shared" si="12"/>
        <v>-121950</v>
      </c>
      <c r="Q182" s="5">
        <f t="shared" si="13"/>
        <v>195120</v>
      </c>
      <c r="R182" s="5">
        <f t="shared" si="14"/>
        <v>73170</v>
      </c>
      <c r="T182" s="14">
        <f>VLOOKUP($C182,Sheet2!$C$5:$R$201,16,FALSE)</f>
        <v>73170</v>
      </c>
      <c r="U182" s="14">
        <f t="shared" si="15"/>
        <v>0</v>
      </c>
    </row>
    <row r="183" spans="1:21">
      <c r="A183" s="1">
        <v>179</v>
      </c>
      <c r="B183" s="4" t="s">
        <v>176</v>
      </c>
      <c r="C183" s="4" t="s">
        <v>366</v>
      </c>
      <c r="D183" s="5">
        <v>7.2</v>
      </c>
      <c r="E183" s="5">
        <v>7.2</v>
      </c>
      <c r="F183" s="5">
        <v>0</v>
      </c>
      <c r="G183" s="5">
        <v>0</v>
      </c>
      <c r="H183" s="5">
        <v>0</v>
      </c>
      <c r="I183" s="5">
        <v>0</v>
      </c>
      <c r="J183" s="5">
        <v>7.2</v>
      </c>
      <c r="K183" s="5">
        <v>0</v>
      </c>
      <c r="L183" s="5">
        <v>0</v>
      </c>
      <c r="M183" s="5">
        <v>0</v>
      </c>
      <c r="N183" s="5">
        <v>0</v>
      </c>
      <c r="O183" s="12">
        <f t="shared" si="17"/>
        <v>21.6</v>
      </c>
      <c r="P183" s="5">
        <f t="shared" si="12"/>
        <v>-1080</v>
      </c>
      <c r="Q183" s="5">
        <f t="shared" si="13"/>
        <v>1728</v>
      </c>
      <c r="R183" s="5">
        <f t="shared" si="14"/>
        <v>648</v>
      </c>
      <c r="T183" s="14">
        <f>VLOOKUP($C183,Sheet2!$C$5:$R$201,16,FALSE)</f>
        <v>648</v>
      </c>
      <c r="U183" s="14">
        <f t="shared" si="15"/>
        <v>0</v>
      </c>
    </row>
    <row r="184" spans="1:21">
      <c r="A184" s="1">
        <v>180</v>
      </c>
      <c r="B184" s="4" t="s">
        <v>177</v>
      </c>
      <c r="C184" s="4" t="s">
        <v>367</v>
      </c>
      <c r="D184" s="5">
        <v>28.75</v>
      </c>
      <c r="E184" s="5">
        <v>28.75</v>
      </c>
      <c r="F184" s="5">
        <v>24.295000000000002</v>
      </c>
      <c r="G184" s="5">
        <v>23.164999999999999</v>
      </c>
      <c r="H184" s="5">
        <v>26.31</v>
      </c>
      <c r="I184" s="5">
        <v>28.75</v>
      </c>
      <c r="J184" s="5">
        <v>27.6</v>
      </c>
      <c r="K184" s="5">
        <v>27.6</v>
      </c>
      <c r="L184" s="5">
        <v>28.057500000000001</v>
      </c>
      <c r="M184" s="5">
        <v>0</v>
      </c>
      <c r="N184" s="5">
        <v>0</v>
      </c>
      <c r="O184" s="12">
        <f t="shared" si="17"/>
        <v>243.2775</v>
      </c>
      <c r="P184" s="5">
        <f t="shared" si="12"/>
        <v>-12164</v>
      </c>
      <c r="Q184" s="5">
        <f t="shared" si="13"/>
        <v>19462</v>
      </c>
      <c r="R184" s="5">
        <f t="shared" si="14"/>
        <v>7298</v>
      </c>
      <c r="T184" s="14">
        <f>VLOOKUP($C184,Sheet2!$C$5:$R$201,16,FALSE)</f>
        <v>7298.3200000000015</v>
      </c>
      <c r="U184" s="14">
        <f t="shared" si="15"/>
        <v>-0.32000000000152795</v>
      </c>
    </row>
    <row r="185" spans="1:21">
      <c r="A185" s="1">
        <v>181</v>
      </c>
      <c r="B185" s="5" t="s">
        <v>178</v>
      </c>
      <c r="C185" s="4" t="s">
        <v>368</v>
      </c>
      <c r="D185" s="5">
        <v>5.4</v>
      </c>
      <c r="E185" s="5">
        <v>5.4</v>
      </c>
      <c r="F185" s="5">
        <v>0</v>
      </c>
      <c r="G185" s="5">
        <v>0</v>
      </c>
      <c r="H185" s="5">
        <v>0</v>
      </c>
      <c r="I185" s="5">
        <v>0</v>
      </c>
      <c r="J185" s="5">
        <v>5.4</v>
      </c>
      <c r="K185" s="5">
        <v>0</v>
      </c>
      <c r="L185" s="5">
        <v>0</v>
      </c>
      <c r="M185" s="5">
        <v>0</v>
      </c>
      <c r="N185" s="5">
        <v>0</v>
      </c>
      <c r="O185" s="12">
        <f t="shared" si="17"/>
        <v>16.200000000000003</v>
      </c>
      <c r="P185" s="5">
        <f t="shared" si="12"/>
        <v>-810</v>
      </c>
      <c r="Q185" s="5">
        <f t="shared" si="13"/>
        <v>1296</v>
      </c>
      <c r="R185" s="5">
        <f t="shared" si="14"/>
        <v>486</v>
      </c>
      <c r="T185" s="14">
        <f>VLOOKUP($C185,Sheet2!$C$5:$R$201,16,FALSE)</f>
        <v>486</v>
      </c>
      <c r="U185" s="14">
        <f t="shared" si="15"/>
        <v>0</v>
      </c>
    </row>
    <row r="186" spans="1:21">
      <c r="A186" s="1">
        <v>182</v>
      </c>
      <c r="B186" s="4" t="s">
        <v>179</v>
      </c>
      <c r="C186" s="4" t="s">
        <v>369</v>
      </c>
      <c r="D186" s="5">
        <v>6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2">
        <f t="shared" si="17"/>
        <v>6</v>
      </c>
      <c r="P186" s="5">
        <f t="shared" si="12"/>
        <v>-300</v>
      </c>
      <c r="Q186" s="5">
        <f t="shared" si="13"/>
        <v>480</v>
      </c>
      <c r="R186" s="5">
        <f t="shared" si="14"/>
        <v>180</v>
      </c>
      <c r="T186" s="14">
        <f>VLOOKUP($C186,Sheet2!$C$5:$R$201,16,FALSE)</f>
        <v>180</v>
      </c>
      <c r="U186" s="14">
        <f t="shared" si="15"/>
        <v>0</v>
      </c>
    </row>
    <row r="187" spans="1:21">
      <c r="A187" s="1">
        <v>183</v>
      </c>
      <c r="B187" s="4" t="s">
        <v>180</v>
      </c>
      <c r="C187" s="4" t="s">
        <v>370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7.2</v>
      </c>
      <c r="K187" s="5">
        <v>0</v>
      </c>
      <c r="L187" s="5">
        <v>0</v>
      </c>
      <c r="M187" s="5">
        <v>0</v>
      </c>
      <c r="N187" s="5">
        <v>0</v>
      </c>
      <c r="O187" s="12">
        <f t="shared" si="17"/>
        <v>7.2</v>
      </c>
      <c r="P187" s="5">
        <f t="shared" si="12"/>
        <v>-360</v>
      </c>
      <c r="Q187" s="5">
        <f t="shared" si="13"/>
        <v>576</v>
      </c>
      <c r="R187" s="5">
        <f t="shared" si="14"/>
        <v>216</v>
      </c>
      <c r="T187" s="14">
        <f>VLOOKUP($C187,Sheet2!$C$5:$R$201,16,FALSE)</f>
        <v>216</v>
      </c>
      <c r="U187" s="14">
        <f t="shared" si="15"/>
        <v>0</v>
      </c>
    </row>
    <row r="188" spans="1:21">
      <c r="A188" s="1">
        <v>184</v>
      </c>
      <c r="B188" s="4" t="s">
        <v>181</v>
      </c>
      <c r="C188" s="4" t="s">
        <v>371</v>
      </c>
      <c r="D188" s="5">
        <v>27</v>
      </c>
      <c r="E188" s="5">
        <v>27</v>
      </c>
      <c r="F188" s="5">
        <v>18</v>
      </c>
      <c r="G188" s="5">
        <v>16.8</v>
      </c>
      <c r="H188" s="5">
        <v>21.6</v>
      </c>
      <c r="I188" s="5">
        <v>24</v>
      </c>
      <c r="J188" s="5">
        <v>20.399999999999999</v>
      </c>
      <c r="K188" s="5">
        <v>0</v>
      </c>
      <c r="L188" s="5">
        <v>0</v>
      </c>
      <c r="M188" s="5">
        <v>25.067499999999999</v>
      </c>
      <c r="N188" s="5">
        <v>19.392499999999998</v>
      </c>
      <c r="O188" s="12">
        <f t="shared" si="17"/>
        <v>199.26</v>
      </c>
      <c r="P188" s="5">
        <f t="shared" si="12"/>
        <v>-9963</v>
      </c>
      <c r="Q188" s="5">
        <f t="shared" si="13"/>
        <v>15941</v>
      </c>
      <c r="R188" s="5">
        <f t="shared" si="14"/>
        <v>5978</v>
      </c>
      <c r="T188" s="14">
        <f>VLOOKUP($C188,Sheet2!$C$5:$R$201,16,FALSE)</f>
        <v>5977.7999999999993</v>
      </c>
      <c r="U188" s="14">
        <f t="shared" si="15"/>
        <v>0.2000000000007276</v>
      </c>
    </row>
    <row r="189" spans="1:21">
      <c r="A189" s="1">
        <v>185</v>
      </c>
      <c r="B189" s="4" t="s">
        <v>182</v>
      </c>
      <c r="C189" s="4" t="s">
        <v>372</v>
      </c>
      <c r="D189" s="5">
        <v>0</v>
      </c>
      <c r="E189" s="5">
        <v>0</v>
      </c>
      <c r="F189" s="5">
        <v>9</v>
      </c>
      <c r="G189" s="5">
        <v>6</v>
      </c>
      <c r="H189" s="5">
        <v>12</v>
      </c>
      <c r="I189" s="5">
        <v>12</v>
      </c>
      <c r="J189" s="5">
        <v>18</v>
      </c>
      <c r="K189" s="5">
        <v>14</v>
      </c>
      <c r="L189" s="5">
        <v>11.5</v>
      </c>
      <c r="M189" s="5">
        <v>8</v>
      </c>
      <c r="N189" s="5">
        <v>0</v>
      </c>
      <c r="O189" s="12">
        <f t="shared" si="17"/>
        <v>90.5</v>
      </c>
      <c r="P189" s="5">
        <f t="shared" si="12"/>
        <v>-4525</v>
      </c>
      <c r="Q189" s="5">
        <f t="shared" si="13"/>
        <v>7240</v>
      </c>
      <c r="R189" s="5">
        <f t="shared" si="14"/>
        <v>2715</v>
      </c>
      <c r="T189" s="14">
        <f>VLOOKUP($C189,Sheet2!$C$5:$R$201,16,FALSE)</f>
        <v>2715</v>
      </c>
      <c r="U189" s="14">
        <f t="shared" si="15"/>
        <v>0</v>
      </c>
    </row>
    <row r="190" spans="1:21">
      <c r="A190" s="1">
        <v>186</v>
      </c>
      <c r="B190" s="4" t="s">
        <v>183</v>
      </c>
      <c r="C190" s="4" t="s">
        <v>373</v>
      </c>
      <c r="D190" s="5">
        <v>42</v>
      </c>
      <c r="E190" s="5">
        <v>41.48</v>
      </c>
      <c r="F190" s="5">
        <v>29.524999999999999</v>
      </c>
      <c r="G190" s="5">
        <v>30.3</v>
      </c>
      <c r="H190" s="5">
        <v>32.092500000000001</v>
      </c>
      <c r="I190" s="5">
        <v>42</v>
      </c>
      <c r="J190" s="5">
        <v>42</v>
      </c>
      <c r="K190" s="5">
        <v>42</v>
      </c>
      <c r="L190" s="5">
        <v>39.352499999999999</v>
      </c>
      <c r="M190" s="5">
        <v>36.555</v>
      </c>
      <c r="N190" s="5">
        <v>25.074999999999999</v>
      </c>
      <c r="O190" s="12">
        <f t="shared" si="17"/>
        <v>402.38000000000005</v>
      </c>
      <c r="P190" s="5">
        <f t="shared" si="12"/>
        <v>-20119</v>
      </c>
      <c r="Q190" s="5">
        <f t="shared" si="13"/>
        <v>32190</v>
      </c>
      <c r="R190" s="5">
        <f t="shared" si="14"/>
        <v>12071</v>
      </c>
      <c r="T190" s="14">
        <f>VLOOKUP($C190,Sheet2!$C$5:$R$201,16,FALSE)</f>
        <v>12071.400000000001</v>
      </c>
      <c r="U190" s="14">
        <f t="shared" si="15"/>
        <v>-0.40000000000145519</v>
      </c>
    </row>
    <row r="191" spans="1:21">
      <c r="A191" s="1">
        <v>187</v>
      </c>
      <c r="B191" s="4" t="s">
        <v>5</v>
      </c>
      <c r="C191" s="4" t="s">
        <v>374</v>
      </c>
      <c r="D191" s="5">
        <v>72</v>
      </c>
      <c r="E191" s="5">
        <v>72</v>
      </c>
      <c r="F191" s="5">
        <v>54</v>
      </c>
      <c r="G191" s="5">
        <v>45</v>
      </c>
      <c r="H191" s="5">
        <v>63</v>
      </c>
      <c r="I191" s="5">
        <v>72</v>
      </c>
      <c r="J191" s="5">
        <v>72</v>
      </c>
      <c r="K191" s="5">
        <v>72</v>
      </c>
      <c r="L191" s="5">
        <v>72</v>
      </c>
      <c r="M191" s="5">
        <v>54</v>
      </c>
      <c r="N191" s="5">
        <v>54</v>
      </c>
      <c r="O191" s="12">
        <f t="shared" si="17"/>
        <v>702</v>
      </c>
      <c r="P191" s="5">
        <f t="shared" si="12"/>
        <v>-35100</v>
      </c>
      <c r="Q191" s="5">
        <f t="shared" si="13"/>
        <v>56160</v>
      </c>
      <c r="R191" s="5">
        <f t="shared" si="14"/>
        <v>21060</v>
      </c>
      <c r="T191" s="14">
        <f>VLOOKUP($C191,Sheet2!$C$5:$R$201,16,FALSE)</f>
        <v>21060</v>
      </c>
      <c r="U191" s="14">
        <f t="shared" si="15"/>
        <v>0</v>
      </c>
    </row>
    <row r="192" spans="1:21">
      <c r="A192" s="1">
        <v>188</v>
      </c>
      <c r="B192" s="4" t="s">
        <v>184</v>
      </c>
      <c r="C192" s="4" t="s">
        <v>375</v>
      </c>
      <c r="D192" s="5">
        <v>15</v>
      </c>
      <c r="E192" s="5">
        <v>7</v>
      </c>
      <c r="F192" s="5">
        <v>7</v>
      </c>
      <c r="G192" s="5">
        <v>7</v>
      </c>
      <c r="H192" s="5">
        <v>7</v>
      </c>
      <c r="I192" s="5">
        <v>7</v>
      </c>
      <c r="J192" s="5">
        <v>14.4</v>
      </c>
      <c r="K192" s="5">
        <v>14.4</v>
      </c>
      <c r="L192" s="5">
        <v>8</v>
      </c>
      <c r="M192" s="5">
        <v>8</v>
      </c>
      <c r="N192" s="5">
        <v>0</v>
      </c>
      <c r="O192" s="12">
        <f t="shared" si="17"/>
        <v>94.800000000000011</v>
      </c>
      <c r="P192" s="5">
        <f t="shared" si="12"/>
        <v>-4740</v>
      </c>
      <c r="Q192" s="5">
        <f t="shared" si="13"/>
        <v>7584</v>
      </c>
      <c r="R192" s="5">
        <f t="shared" si="14"/>
        <v>2844</v>
      </c>
      <c r="T192" s="14">
        <f>VLOOKUP($C192,Sheet2!$C$5:$R$201,16,FALSE)</f>
        <v>2844</v>
      </c>
      <c r="U192" s="14">
        <f t="shared" si="15"/>
        <v>0</v>
      </c>
    </row>
    <row r="193" spans="1:21">
      <c r="A193" s="1">
        <v>189</v>
      </c>
      <c r="B193" s="4" t="s">
        <v>555</v>
      </c>
      <c r="C193" s="4" t="s">
        <v>376</v>
      </c>
      <c r="D193" s="5">
        <v>17.8</v>
      </c>
      <c r="E193" s="5">
        <v>17.7</v>
      </c>
      <c r="F193" s="5">
        <v>12</v>
      </c>
      <c r="G193" s="5">
        <v>12</v>
      </c>
      <c r="H193" s="5">
        <v>12</v>
      </c>
      <c r="I193" s="5">
        <v>12</v>
      </c>
      <c r="J193" s="5">
        <v>14</v>
      </c>
      <c r="K193" s="5">
        <v>12</v>
      </c>
      <c r="L193" s="5">
        <v>12</v>
      </c>
      <c r="M193" s="5">
        <v>12</v>
      </c>
      <c r="N193" s="5">
        <v>0</v>
      </c>
      <c r="O193" s="12">
        <f t="shared" si="17"/>
        <v>133.5</v>
      </c>
      <c r="P193" s="5">
        <f t="shared" si="12"/>
        <v>-6675</v>
      </c>
      <c r="Q193" s="5">
        <f t="shared" si="13"/>
        <v>10680</v>
      </c>
      <c r="R193" s="5">
        <f t="shared" si="14"/>
        <v>4005</v>
      </c>
      <c r="T193" s="14">
        <f>VLOOKUP($C193,Sheet2!$C$5:$R$201,16,FALSE)</f>
        <v>4005</v>
      </c>
      <c r="U193" s="14">
        <f t="shared" si="15"/>
        <v>0</v>
      </c>
    </row>
    <row r="194" spans="1:21">
      <c r="A194" s="1">
        <v>190</v>
      </c>
      <c r="B194" s="4" t="s">
        <v>185</v>
      </c>
      <c r="C194" s="4" t="s">
        <v>377</v>
      </c>
      <c r="D194" s="5">
        <v>0</v>
      </c>
      <c r="E194" s="5">
        <v>17.600000000000001</v>
      </c>
      <c r="F194" s="5">
        <v>0</v>
      </c>
      <c r="G194" s="5">
        <v>17.600000000000001</v>
      </c>
      <c r="H194" s="5">
        <v>8.25</v>
      </c>
      <c r="I194" s="5">
        <v>0</v>
      </c>
      <c r="J194" s="5">
        <v>41.8</v>
      </c>
      <c r="K194" s="5">
        <v>0</v>
      </c>
      <c r="L194" s="5">
        <v>17.600000000000001</v>
      </c>
      <c r="M194" s="5">
        <v>17.600000000000001</v>
      </c>
      <c r="N194" s="5">
        <v>0</v>
      </c>
      <c r="O194" s="12">
        <f t="shared" si="17"/>
        <v>120.44999999999999</v>
      </c>
      <c r="P194" s="5">
        <f t="shared" si="12"/>
        <v>-6023</v>
      </c>
      <c r="Q194" s="5">
        <f t="shared" si="13"/>
        <v>9636</v>
      </c>
      <c r="R194" s="5">
        <f t="shared" si="14"/>
        <v>3613</v>
      </c>
      <c r="T194" s="14">
        <f>VLOOKUP($C194,Sheet2!$C$5:$R$201,16,FALSE)</f>
        <v>3613.5</v>
      </c>
      <c r="U194" s="14">
        <f t="shared" si="15"/>
        <v>-0.5</v>
      </c>
    </row>
    <row r="195" spans="1:21">
      <c r="A195" s="1">
        <v>191</v>
      </c>
      <c r="B195" s="4" t="s">
        <v>551</v>
      </c>
      <c r="C195" s="4" t="s">
        <v>389</v>
      </c>
      <c r="D195" s="5">
        <v>8.4</v>
      </c>
      <c r="E195" s="5">
        <v>0</v>
      </c>
      <c r="F195" s="5">
        <v>0</v>
      </c>
      <c r="G195" s="5">
        <v>8.4</v>
      </c>
      <c r="H195" s="5">
        <v>8.4</v>
      </c>
      <c r="I195" s="5">
        <v>9</v>
      </c>
      <c r="J195" s="5">
        <v>9</v>
      </c>
      <c r="K195" s="5">
        <v>9</v>
      </c>
      <c r="L195" s="5">
        <v>10.5</v>
      </c>
      <c r="M195" s="5">
        <v>10.5</v>
      </c>
      <c r="N195" s="5">
        <v>0</v>
      </c>
      <c r="O195" s="12">
        <f t="shared" si="17"/>
        <v>73.2</v>
      </c>
      <c r="P195" s="5">
        <f t="shared" si="12"/>
        <v>-3660</v>
      </c>
      <c r="Q195" s="5">
        <f t="shared" si="13"/>
        <v>5856</v>
      </c>
      <c r="R195" s="5">
        <f t="shared" si="14"/>
        <v>2196</v>
      </c>
      <c r="T195" s="14">
        <f>VLOOKUP($C195,Sheet2!$C$5:$R$201,16,FALSE)</f>
        <v>2196</v>
      </c>
      <c r="U195" s="14">
        <f t="shared" si="15"/>
        <v>0</v>
      </c>
    </row>
    <row r="196" spans="1:21">
      <c r="A196" s="1">
        <v>192</v>
      </c>
      <c r="B196" s="28" t="s">
        <v>552</v>
      </c>
      <c r="C196" s="4" t="s">
        <v>391</v>
      </c>
      <c r="D196" s="5">
        <v>8.8000000000000007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12">
        <f t="shared" si="17"/>
        <v>8.8000000000000007</v>
      </c>
      <c r="P196" s="5">
        <f t="shared" si="12"/>
        <v>-440</v>
      </c>
      <c r="Q196" s="5">
        <f t="shared" si="13"/>
        <v>704</v>
      </c>
      <c r="R196" s="5">
        <f t="shared" si="14"/>
        <v>264</v>
      </c>
      <c r="T196" s="14">
        <f>VLOOKUP($C196,Sheet2!$C$5:$R$201,16,FALSE)</f>
        <v>264</v>
      </c>
      <c r="U196" s="14">
        <f t="shared" si="15"/>
        <v>0</v>
      </c>
    </row>
    <row r="197" spans="1:21">
      <c r="A197" s="1">
        <v>193</v>
      </c>
      <c r="B197" s="28" t="s">
        <v>553</v>
      </c>
      <c r="C197" s="4" t="s">
        <v>390</v>
      </c>
      <c r="D197" s="5">
        <v>41.4</v>
      </c>
      <c r="E197" s="5">
        <v>40.5</v>
      </c>
      <c r="F197" s="5">
        <v>24.182500000000001</v>
      </c>
      <c r="G197" s="5">
        <v>28.8</v>
      </c>
      <c r="H197" s="5">
        <v>28.737500000000001</v>
      </c>
      <c r="I197" s="5">
        <v>14.4</v>
      </c>
      <c r="J197" s="5">
        <v>16.2</v>
      </c>
      <c r="K197" s="5">
        <v>12.6</v>
      </c>
      <c r="L197" s="5">
        <v>10.35</v>
      </c>
      <c r="M197" s="5">
        <v>8.1</v>
      </c>
      <c r="N197" s="5">
        <v>0</v>
      </c>
      <c r="O197" s="12">
        <f t="shared" si="17"/>
        <v>225.27</v>
      </c>
      <c r="P197" s="5">
        <f t="shared" si="12"/>
        <v>-11264</v>
      </c>
      <c r="Q197" s="5">
        <f t="shared" si="13"/>
        <v>18022</v>
      </c>
      <c r="R197" s="5">
        <f t="shared" si="14"/>
        <v>6758</v>
      </c>
      <c r="T197" s="14">
        <f>VLOOKUP($C197,Sheet2!$C$5:$R$201,16,FALSE)</f>
        <v>6758.0999999999985</v>
      </c>
      <c r="U197" s="14">
        <f t="shared" si="15"/>
        <v>-9.9999999998544808E-2</v>
      </c>
    </row>
    <row r="198" spans="1:21">
      <c r="A198" s="1">
        <v>194</v>
      </c>
      <c r="B198" s="28" t="s">
        <v>554</v>
      </c>
      <c r="C198" s="4" t="s">
        <v>392</v>
      </c>
      <c r="D198" s="5">
        <v>9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2">
        <f t="shared" si="17"/>
        <v>9</v>
      </c>
      <c r="P198" s="5">
        <f t="shared" ref="P198" si="18">-ROUND(O198*50,0)</f>
        <v>-450</v>
      </c>
      <c r="Q198" s="5">
        <f t="shared" ref="Q198" si="19">ROUND(O198*80,0)</f>
        <v>720</v>
      </c>
      <c r="R198" s="5">
        <f t="shared" ref="R198" si="20">P198+Q198</f>
        <v>270</v>
      </c>
      <c r="T198" s="14">
        <f>VLOOKUP($C198,Sheet2!$C$5:$R$201,16,FALSE)</f>
        <v>270</v>
      </c>
      <c r="U198" s="14">
        <f t="shared" ref="U198:U203" si="21">R198-T198</f>
        <v>0</v>
      </c>
    </row>
    <row r="199" spans="1:2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2"/>
      <c r="P199" s="5"/>
      <c r="Q199" s="5"/>
      <c r="R199" s="5"/>
      <c r="T199" s="14">
        <v>0</v>
      </c>
      <c r="U199" s="14">
        <f t="shared" si="21"/>
        <v>0</v>
      </c>
    </row>
    <row r="200" spans="1:21">
      <c r="A200" s="33" t="s">
        <v>187</v>
      </c>
      <c r="B200" s="34"/>
      <c r="C200" s="13"/>
      <c r="D200" s="12">
        <f t="shared" ref="D200:O200" si="22">SUM(D5:D199)</f>
        <v>9898.9949999999953</v>
      </c>
      <c r="E200" s="12">
        <f t="shared" si="22"/>
        <v>9381.8800000000028</v>
      </c>
      <c r="F200" s="12">
        <f t="shared" si="22"/>
        <v>6999.4200000000019</v>
      </c>
      <c r="G200" s="12">
        <f t="shared" si="22"/>
        <v>6781.8949999999968</v>
      </c>
      <c r="H200" s="12">
        <f t="shared" si="22"/>
        <v>8184.342499999997</v>
      </c>
      <c r="I200" s="12">
        <f t="shared" si="22"/>
        <v>10081.445</v>
      </c>
      <c r="J200" s="12">
        <f t="shared" si="22"/>
        <v>10719.902499999997</v>
      </c>
      <c r="K200" s="12">
        <f t="shared" si="22"/>
        <v>9624.1750000000084</v>
      </c>
      <c r="L200" s="12">
        <f t="shared" si="22"/>
        <v>9657.6000000000076</v>
      </c>
      <c r="M200" s="12">
        <f t="shared" si="22"/>
        <v>8552.1624999999967</v>
      </c>
      <c r="N200" s="12">
        <f t="shared" si="22"/>
        <v>6270.2725000000009</v>
      </c>
      <c r="O200" s="12">
        <f t="shared" si="22"/>
        <v>96152.090000000055</v>
      </c>
      <c r="P200" s="12">
        <f t="shared" ref="P200" si="23">SUM(P5:P199)</f>
        <v>-4807615</v>
      </c>
      <c r="Q200" s="12">
        <f t="shared" ref="Q200" si="24">SUM(Q5:Q199)</f>
        <v>7692169</v>
      </c>
      <c r="R200" s="12">
        <f t="shared" ref="R200:U200" si="25">SUM(R5:R199)</f>
        <v>2884554</v>
      </c>
      <c r="S200" s="26"/>
      <c r="T200" s="26">
        <f t="shared" si="25"/>
        <v>2884562.4900000007</v>
      </c>
      <c r="U200" s="26">
        <f t="shared" si="25"/>
        <v>-8.4899999998980888</v>
      </c>
    </row>
    <row r="201" spans="1:2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2"/>
      <c r="P201" s="5"/>
      <c r="Q201" s="5"/>
      <c r="R201" s="5"/>
      <c r="S201" s="27"/>
      <c r="T201" s="27">
        <v>0</v>
      </c>
      <c r="U201" s="27">
        <f t="shared" si="21"/>
        <v>0</v>
      </c>
    </row>
    <row r="202" spans="1:21">
      <c r="A202" s="5">
        <v>195</v>
      </c>
      <c r="B202" s="4" t="s">
        <v>149</v>
      </c>
      <c r="C202" s="4" t="s">
        <v>339</v>
      </c>
      <c r="D202" s="5"/>
      <c r="E202" s="5"/>
      <c r="F202" s="5"/>
      <c r="G202" s="5"/>
      <c r="H202" s="5"/>
      <c r="I202" s="5">
        <v>26.64</v>
      </c>
      <c r="J202" s="5">
        <v>26.64</v>
      </c>
      <c r="K202" s="5"/>
      <c r="L202" s="5"/>
      <c r="M202" s="5">
        <v>26.64</v>
      </c>
      <c r="N202" s="5"/>
      <c r="O202" s="12">
        <f>SUM(D202:N202)</f>
        <v>79.92</v>
      </c>
      <c r="P202" s="5">
        <f t="shared" ref="P202" si="26">-ROUND(O202*50,0)</f>
        <v>-3996</v>
      </c>
      <c r="Q202" s="5">
        <f t="shared" ref="Q202" si="27">ROUND(O202*80,0)</f>
        <v>6394</v>
      </c>
      <c r="R202" s="5">
        <f t="shared" ref="R202" si="28">P202+Q202</f>
        <v>2398</v>
      </c>
      <c r="S202" s="27"/>
      <c r="T202" s="27">
        <f>VLOOKUP($C202,Sheet2!$C$5:$R$201,16,FALSE)</f>
        <v>2397.6000000000004</v>
      </c>
      <c r="U202" s="27">
        <f t="shared" si="21"/>
        <v>0.3999999999996362</v>
      </c>
    </row>
    <row r="203" spans="1:2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2"/>
      <c r="P203" s="5"/>
      <c r="Q203" s="5"/>
      <c r="R203" s="5"/>
      <c r="S203" s="27"/>
      <c r="T203" s="27"/>
      <c r="U203" s="27">
        <f t="shared" si="21"/>
        <v>0</v>
      </c>
    </row>
    <row r="204" spans="1:21">
      <c r="A204" s="5"/>
      <c r="B204" s="12" t="s">
        <v>393</v>
      </c>
      <c r="C204" s="5"/>
      <c r="D204" s="12">
        <f t="shared" ref="D204:N204" si="29">D200+D202</f>
        <v>9898.9949999999953</v>
      </c>
      <c r="E204" s="12">
        <f t="shared" si="29"/>
        <v>9381.8800000000028</v>
      </c>
      <c r="F204" s="12">
        <f t="shared" si="29"/>
        <v>6999.4200000000019</v>
      </c>
      <c r="G204" s="12">
        <f t="shared" si="29"/>
        <v>6781.8949999999968</v>
      </c>
      <c r="H204" s="12">
        <f t="shared" si="29"/>
        <v>8184.342499999997</v>
      </c>
      <c r="I204" s="12">
        <f t="shared" si="29"/>
        <v>10108.084999999999</v>
      </c>
      <c r="J204" s="12">
        <f t="shared" si="29"/>
        <v>10746.542499999996</v>
      </c>
      <c r="K204" s="12">
        <f t="shared" si="29"/>
        <v>9624.1750000000084</v>
      </c>
      <c r="L204" s="12">
        <f t="shared" si="29"/>
        <v>9657.6000000000076</v>
      </c>
      <c r="M204" s="12">
        <f t="shared" si="29"/>
        <v>8578.8024999999961</v>
      </c>
      <c r="N204" s="12">
        <f t="shared" si="29"/>
        <v>6270.2725000000009</v>
      </c>
      <c r="O204" s="12">
        <f>O200+O202</f>
        <v>96232.010000000053</v>
      </c>
      <c r="P204" s="12">
        <f t="shared" ref="P204:U204" si="30">P200+P202</f>
        <v>-4811611</v>
      </c>
      <c r="Q204" s="12">
        <f t="shared" si="30"/>
        <v>7698563</v>
      </c>
      <c r="R204" s="12">
        <f t="shared" si="30"/>
        <v>2886952</v>
      </c>
      <c r="S204" s="26"/>
      <c r="T204" s="26">
        <f t="shared" si="30"/>
        <v>2886960.0900000008</v>
      </c>
      <c r="U204" s="26">
        <f t="shared" si="30"/>
        <v>-8.0899999998984526</v>
      </c>
    </row>
  </sheetData>
  <mergeCells count="5">
    <mergeCell ref="A1:R1"/>
    <mergeCell ref="D2:O2"/>
    <mergeCell ref="P2:R2"/>
    <mergeCell ref="A2:C2"/>
    <mergeCell ref="A200:B200"/>
  </mergeCells>
  <pageMargins left="0.95" right="0.4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"/>
  <sheetViews>
    <sheetView tabSelected="1" workbookViewId="0">
      <selection activeCell="N11" sqref="N11"/>
    </sheetView>
  </sheetViews>
  <sheetFormatPr defaultRowHeight="15"/>
  <cols>
    <col min="1" max="1" width="5.28515625" customWidth="1"/>
    <col min="2" max="2" width="32" customWidth="1"/>
    <col min="3" max="3" width="10" bestFit="1" customWidth="1"/>
  </cols>
  <sheetData>
    <row r="1" spans="1:18" ht="18.75">
      <c r="A1" s="36" t="s">
        <v>401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>
      <c r="A2" s="38" t="s">
        <v>402</v>
      </c>
      <c r="B2" s="41" t="s">
        <v>403</v>
      </c>
      <c r="C2" s="41" t="s">
        <v>400</v>
      </c>
      <c r="D2" s="44" t="s">
        <v>404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35"/>
      <c r="P2" s="45" t="s">
        <v>405</v>
      </c>
      <c r="Q2" s="45" t="s">
        <v>406</v>
      </c>
      <c r="R2" s="45" t="s">
        <v>407</v>
      </c>
    </row>
    <row r="3" spans="1:18" ht="60.75">
      <c r="A3" s="39"/>
      <c r="B3" s="42"/>
      <c r="C3" s="42"/>
      <c r="D3" s="15">
        <v>41365</v>
      </c>
      <c r="E3" s="15">
        <v>41366</v>
      </c>
      <c r="F3" s="15">
        <v>41367</v>
      </c>
      <c r="G3" s="15">
        <v>41368</v>
      </c>
      <c r="H3" s="15">
        <v>41369</v>
      </c>
      <c r="I3" s="15">
        <v>41370</v>
      </c>
      <c r="J3" s="15">
        <v>41371</v>
      </c>
      <c r="K3" s="15">
        <v>41372</v>
      </c>
      <c r="L3" s="15">
        <v>41373</v>
      </c>
      <c r="M3" s="25">
        <v>41374</v>
      </c>
      <c r="N3" s="25">
        <v>41375</v>
      </c>
      <c r="O3" s="16" t="s">
        <v>408</v>
      </c>
      <c r="P3" s="45"/>
      <c r="Q3" s="45"/>
      <c r="R3" s="45"/>
    </row>
    <row r="4" spans="1:18">
      <c r="A4" s="40"/>
      <c r="B4" s="43"/>
      <c r="C4" s="43"/>
      <c r="D4" s="17" t="s">
        <v>409</v>
      </c>
      <c r="E4" s="17" t="s">
        <v>409</v>
      </c>
      <c r="F4" s="17" t="s">
        <v>409</v>
      </c>
      <c r="G4" s="17" t="s">
        <v>409</v>
      </c>
      <c r="H4" s="17" t="s">
        <v>409</v>
      </c>
      <c r="I4" s="17" t="s">
        <v>409</v>
      </c>
      <c r="J4" s="17" t="s">
        <v>409</v>
      </c>
      <c r="K4" s="17" t="s">
        <v>409</v>
      </c>
      <c r="L4" s="17" t="s">
        <v>409</v>
      </c>
      <c r="M4" s="17" t="s">
        <v>409</v>
      </c>
      <c r="N4" s="17" t="s">
        <v>409</v>
      </c>
      <c r="O4" s="17" t="s">
        <v>409</v>
      </c>
      <c r="P4" s="17" t="s">
        <v>410</v>
      </c>
      <c r="Q4" s="17" t="s">
        <v>410</v>
      </c>
      <c r="R4" s="17" t="s">
        <v>410</v>
      </c>
    </row>
    <row r="5" spans="1:18">
      <c r="A5" s="18">
        <v>1</v>
      </c>
      <c r="B5" s="19" t="s">
        <v>411</v>
      </c>
      <c r="C5" s="19" t="s">
        <v>188</v>
      </c>
      <c r="D5" s="20">
        <v>6.5000000000000018</v>
      </c>
      <c r="E5" s="20">
        <v>115.5</v>
      </c>
      <c r="F5" s="20">
        <v>60.5</v>
      </c>
      <c r="G5" s="20">
        <v>66</v>
      </c>
      <c r="H5" s="20">
        <v>66</v>
      </c>
      <c r="I5" s="20">
        <v>50.25</v>
      </c>
      <c r="J5" s="20">
        <v>107.89749999999999</v>
      </c>
      <c r="K5" s="20">
        <v>77</v>
      </c>
      <c r="L5" s="20">
        <v>63.25</v>
      </c>
      <c r="M5" s="20">
        <v>42.25</v>
      </c>
      <c r="N5" s="20">
        <v>11</v>
      </c>
      <c r="O5" s="21">
        <v>666.14750000000004</v>
      </c>
      <c r="P5" s="22">
        <v>53291.8</v>
      </c>
      <c r="Q5" s="22">
        <v>33307.379999999997</v>
      </c>
      <c r="R5" s="22">
        <v>19984.420000000006</v>
      </c>
    </row>
    <row r="6" spans="1:18">
      <c r="A6" s="18">
        <v>2</v>
      </c>
      <c r="B6" s="19" t="s">
        <v>412</v>
      </c>
      <c r="C6" s="19" t="s">
        <v>189</v>
      </c>
      <c r="D6" s="20">
        <v>45.825000000000038</v>
      </c>
      <c r="E6" s="20">
        <v>41.925000000000033</v>
      </c>
      <c r="F6" s="20">
        <v>31.200000000000017</v>
      </c>
      <c r="G6" s="20">
        <v>27.300000000000011</v>
      </c>
      <c r="H6" s="20">
        <v>7.7999999999999989</v>
      </c>
      <c r="I6" s="20">
        <v>0</v>
      </c>
      <c r="J6" s="20">
        <v>77.999999999999986</v>
      </c>
      <c r="K6" s="20">
        <v>69.225000000000037</v>
      </c>
      <c r="L6" s="20">
        <v>43.875000000000036</v>
      </c>
      <c r="M6" s="20">
        <v>0</v>
      </c>
      <c r="N6" s="20">
        <v>17.549999999999997</v>
      </c>
      <c r="O6" s="21">
        <v>362.70000000000022</v>
      </c>
      <c r="P6" s="22">
        <v>29016</v>
      </c>
      <c r="Q6" s="22">
        <v>18135</v>
      </c>
      <c r="R6" s="22">
        <v>10881</v>
      </c>
    </row>
    <row r="7" spans="1:18">
      <c r="A7" s="18">
        <v>3</v>
      </c>
      <c r="B7" s="19" t="s">
        <v>413</v>
      </c>
      <c r="C7" s="19" t="s">
        <v>190</v>
      </c>
      <c r="D7" s="20">
        <v>86.400000000000063</v>
      </c>
      <c r="E7" s="20">
        <v>86.400000000000063</v>
      </c>
      <c r="F7" s="20">
        <v>67.667499999999961</v>
      </c>
      <c r="G7" s="20">
        <v>62.999999999999929</v>
      </c>
      <c r="H7" s="20">
        <v>73.632499999999993</v>
      </c>
      <c r="I7" s="20">
        <v>86.400000000000063</v>
      </c>
      <c r="J7" s="20">
        <v>86.400000000000063</v>
      </c>
      <c r="K7" s="20">
        <v>86.400000000000063</v>
      </c>
      <c r="L7" s="20">
        <v>86.275000000000063</v>
      </c>
      <c r="M7" s="20">
        <v>75.599999999999994</v>
      </c>
      <c r="N7" s="20">
        <v>59.914999999999935</v>
      </c>
      <c r="O7" s="21">
        <v>858.09000000000037</v>
      </c>
      <c r="P7" s="22">
        <v>68647.199999999997</v>
      </c>
      <c r="Q7" s="22">
        <v>42904.5</v>
      </c>
      <c r="R7" s="22">
        <v>25742.699999999997</v>
      </c>
    </row>
    <row r="8" spans="1:18">
      <c r="A8" s="18">
        <v>4</v>
      </c>
      <c r="B8" s="19" t="s">
        <v>414</v>
      </c>
      <c r="C8" s="19" t="s">
        <v>191</v>
      </c>
      <c r="D8" s="20">
        <v>124.79999999999981</v>
      </c>
      <c r="E8" s="20">
        <v>124.79999999999981</v>
      </c>
      <c r="F8" s="20">
        <v>97.737499999999883</v>
      </c>
      <c r="G8" s="20">
        <v>90.999999999999886</v>
      </c>
      <c r="H8" s="20">
        <v>106.35749999999986</v>
      </c>
      <c r="I8" s="20">
        <v>124.79999999999981</v>
      </c>
      <c r="J8" s="20">
        <v>124.79999999999981</v>
      </c>
      <c r="K8" s="20">
        <v>124.79999999999981</v>
      </c>
      <c r="L8" s="20">
        <v>124.61999999999982</v>
      </c>
      <c r="M8" s="20">
        <v>109.19999999999985</v>
      </c>
      <c r="N8" s="20">
        <v>86.542499999999905</v>
      </c>
      <c r="O8" s="21">
        <v>1239.4574999999982</v>
      </c>
      <c r="P8" s="22">
        <v>99156.6</v>
      </c>
      <c r="Q8" s="22">
        <v>61972.87</v>
      </c>
      <c r="R8" s="22">
        <v>37183.730000000003</v>
      </c>
    </row>
    <row r="9" spans="1:18">
      <c r="A9" s="18">
        <v>5</v>
      </c>
      <c r="B9" s="19" t="s">
        <v>415</v>
      </c>
      <c r="C9" s="19" t="s">
        <v>192</v>
      </c>
      <c r="D9" s="20">
        <v>52.799999999999919</v>
      </c>
      <c r="E9" s="20">
        <v>52.799999999999919</v>
      </c>
      <c r="F9" s="20">
        <v>41.349999999999973</v>
      </c>
      <c r="G9" s="20">
        <v>38.499999999999993</v>
      </c>
      <c r="H9" s="20">
        <v>44.99749999999996</v>
      </c>
      <c r="I9" s="20">
        <v>52.799999999999919</v>
      </c>
      <c r="J9" s="20">
        <v>52.799999999999919</v>
      </c>
      <c r="K9" s="20">
        <v>52.799999999999919</v>
      </c>
      <c r="L9" s="20">
        <v>50.327499999999915</v>
      </c>
      <c r="M9" s="20">
        <v>46.199999999999953</v>
      </c>
      <c r="N9" s="20">
        <v>36.615000000000002</v>
      </c>
      <c r="O9" s="21">
        <v>521.98999999999933</v>
      </c>
      <c r="P9" s="22">
        <v>41759.199999999997</v>
      </c>
      <c r="Q9" s="22">
        <v>26099.5</v>
      </c>
      <c r="R9" s="22">
        <v>15659.699999999997</v>
      </c>
    </row>
    <row r="10" spans="1:18">
      <c r="A10" s="18">
        <v>6</v>
      </c>
      <c r="B10" s="19" t="s">
        <v>416</v>
      </c>
      <c r="C10" s="19" t="s">
        <v>193</v>
      </c>
      <c r="D10" s="20">
        <v>142.80000000000007</v>
      </c>
      <c r="E10" s="20">
        <v>142.80000000000007</v>
      </c>
      <c r="F10" s="20">
        <v>112.80000000000007</v>
      </c>
      <c r="G10" s="20">
        <v>88.800000000000068</v>
      </c>
      <c r="H10" s="20">
        <v>124.80000000000007</v>
      </c>
      <c r="I10" s="20">
        <v>142.80000000000007</v>
      </c>
      <c r="J10" s="20">
        <v>142.80000000000007</v>
      </c>
      <c r="K10" s="20">
        <v>142.80000000000007</v>
      </c>
      <c r="L10" s="20">
        <v>142.80000000000007</v>
      </c>
      <c r="M10" s="20">
        <v>107.40000000000003</v>
      </c>
      <c r="N10" s="20">
        <v>107.40000000000003</v>
      </c>
      <c r="O10" s="21">
        <v>1398.0000000000009</v>
      </c>
      <c r="P10" s="22">
        <v>111840</v>
      </c>
      <c r="Q10" s="22">
        <v>69900</v>
      </c>
      <c r="R10" s="22">
        <v>41940</v>
      </c>
    </row>
    <row r="11" spans="1:18">
      <c r="A11" s="18">
        <v>7</v>
      </c>
      <c r="B11" s="19" t="s">
        <v>6</v>
      </c>
      <c r="C11" s="19" t="s">
        <v>194</v>
      </c>
      <c r="D11" s="20">
        <v>91.5</v>
      </c>
      <c r="E11" s="20">
        <v>79</v>
      </c>
      <c r="F11" s="20">
        <v>0</v>
      </c>
      <c r="G11" s="20">
        <v>83</v>
      </c>
      <c r="H11" s="20">
        <v>83</v>
      </c>
      <c r="I11" s="20">
        <v>83</v>
      </c>
      <c r="J11" s="20">
        <v>91.5</v>
      </c>
      <c r="K11" s="20">
        <v>91.5</v>
      </c>
      <c r="L11" s="20">
        <v>91.5</v>
      </c>
      <c r="M11" s="20">
        <v>0</v>
      </c>
      <c r="N11" s="20">
        <v>75.222500000000011</v>
      </c>
      <c r="O11" s="21">
        <v>769.22249999999997</v>
      </c>
      <c r="P11" s="22">
        <v>61537.8</v>
      </c>
      <c r="Q11" s="22">
        <v>38461.129999999997</v>
      </c>
      <c r="R11" s="22">
        <v>23076.670000000006</v>
      </c>
    </row>
    <row r="12" spans="1:18">
      <c r="A12" s="18">
        <v>8</v>
      </c>
      <c r="B12" s="19" t="s">
        <v>7</v>
      </c>
      <c r="C12" s="19" t="s">
        <v>195</v>
      </c>
      <c r="D12" s="20">
        <v>158.75</v>
      </c>
      <c r="E12" s="20">
        <v>148.75</v>
      </c>
      <c r="F12" s="20">
        <v>97.402500000000018</v>
      </c>
      <c r="G12" s="20">
        <v>102.04999999999998</v>
      </c>
      <c r="H12" s="20">
        <v>99.077499999999986</v>
      </c>
      <c r="I12" s="20">
        <v>33.400000000000027</v>
      </c>
      <c r="J12" s="20">
        <v>34.400000000000027</v>
      </c>
      <c r="K12" s="20">
        <v>34.592500000000022</v>
      </c>
      <c r="L12" s="20">
        <v>29.600000000000026</v>
      </c>
      <c r="M12" s="20">
        <v>24.000000000000021</v>
      </c>
      <c r="N12" s="20">
        <v>9.8899999999999988</v>
      </c>
      <c r="O12" s="21">
        <v>771.91249999999991</v>
      </c>
      <c r="P12" s="22">
        <v>61753</v>
      </c>
      <c r="Q12" s="22">
        <v>38595.629999999997</v>
      </c>
      <c r="R12" s="22">
        <v>23157.370000000003</v>
      </c>
    </row>
    <row r="13" spans="1:18">
      <c r="A13" s="18">
        <v>9</v>
      </c>
      <c r="B13" s="19" t="s">
        <v>417</v>
      </c>
      <c r="C13" s="19" t="s">
        <v>196</v>
      </c>
      <c r="D13" s="20">
        <v>234.29999999999956</v>
      </c>
      <c r="E13" s="20">
        <v>229.34999999999957</v>
      </c>
      <c r="F13" s="20">
        <v>137.94499999999985</v>
      </c>
      <c r="G13" s="20">
        <v>164.5999999999998</v>
      </c>
      <c r="H13" s="20">
        <v>164.24249999999981</v>
      </c>
      <c r="I13" s="20">
        <v>244.19999999999953</v>
      </c>
      <c r="J13" s="20">
        <v>244.19999999999953</v>
      </c>
      <c r="K13" s="20">
        <v>226.38999999999959</v>
      </c>
      <c r="L13" s="20">
        <v>219.30749999999964</v>
      </c>
      <c r="M13" s="20">
        <v>145.87499999999983</v>
      </c>
      <c r="N13" s="20">
        <v>117.16999999999993</v>
      </c>
      <c r="O13" s="21">
        <v>2127.5799999999967</v>
      </c>
      <c r="P13" s="22">
        <v>170206.4</v>
      </c>
      <c r="Q13" s="22">
        <v>106379</v>
      </c>
      <c r="R13" s="22">
        <v>63827.399999999994</v>
      </c>
    </row>
    <row r="14" spans="1:18">
      <c r="A14" s="18">
        <v>10</v>
      </c>
      <c r="B14" s="19" t="s">
        <v>9</v>
      </c>
      <c r="C14" s="19" t="s">
        <v>197</v>
      </c>
      <c r="D14" s="20">
        <v>90.507500000000107</v>
      </c>
      <c r="E14" s="20">
        <v>93.675000000000068</v>
      </c>
      <c r="F14" s="20">
        <v>48.375</v>
      </c>
      <c r="G14" s="20">
        <v>59.254999999999995</v>
      </c>
      <c r="H14" s="20">
        <v>64.699999999999989</v>
      </c>
      <c r="I14" s="20">
        <v>103.80000000000007</v>
      </c>
      <c r="J14" s="20">
        <v>183.70000000000005</v>
      </c>
      <c r="K14" s="20">
        <v>216.5</v>
      </c>
      <c r="L14" s="20">
        <v>93.699999999999989</v>
      </c>
      <c r="M14" s="20">
        <v>145.5</v>
      </c>
      <c r="N14" s="20">
        <v>59.000000000000043</v>
      </c>
      <c r="O14" s="21">
        <v>1158.7125000000003</v>
      </c>
      <c r="P14" s="22">
        <v>92697</v>
      </c>
      <c r="Q14" s="22">
        <v>57935.63</v>
      </c>
      <c r="R14" s="22">
        <v>34761.370000000003</v>
      </c>
    </row>
    <row r="15" spans="1:18">
      <c r="A15" s="18">
        <v>11</v>
      </c>
      <c r="B15" s="19" t="s">
        <v>418</v>
      </c>
      <c r="C15" s="19" t="s">
        <v>198</v>
      </c>
      <c r="D15" s="20">
        <v>410.39999999999941</v>
      </c>
      <c r="E15" s="20">
        <v>410.39999999999941</v>
      </c>
      <c r="F15" s="20">
        <v>321.4199999999999</v>
      </c>
      <c r="G15" s="20">
        <v>299.25</v>
      </c>
      <c r="H15" s="20">
        <v>349.74749999999972</v>
      </c>
      <c r="I15" s="20">
        <v>410.39999999999941</v>
      </c>
      <c r="J15" s="20">
        <v>410.39999999999941</v>
      </c>
      <c r="K15" s="20">
        <v>410.39999999999941</v>
      </c>
      <c r="L15" s="20">
        <v>409.80249999999944</v>
      </c>
      <c r="M15" s="20">
        <v>359.09999999999968</v>
      </c>
      <c r="N15" s="20">
        <v>284.59250000000009</v>
      </c>
      <c r="O15" s="21">
        <v>4075.9124999999963</v>
      </c>
      <c r="P15" s="22">
        <v>326073</v>
      </c>
      <c r="Q15" s="22">
        <v>203795.63</v>
      </c>
      <c r="R15" s="22">
        <v>122277.37</v>
      </c>
    </row>
    <row r="16" spans="1:18">
      <c r="A16" s="18">
        <v>12</v>
      </c>
      <c r="B16" s="19" t="s">
        <v>419</v>
      </c>
      <c r="C16" s="19" t="s">
        <v>199</v>
      </c>
      <c r="D16" s="20">
        <v>144</v>
      </c>
      <c r="E16" s="20">
        <v>144</v>
      </c>
      <c r="F16" s="20">
        <v>144</v>
      </c>
      <c r="G16" s="20">
        <v>106.5</v>
      </c>
      <c r="H16" s="20">
        <v>144</v>
      </c>
      <c r="I16" s="20">
        <v>144</v>
      </c>
      <c r="J16" s="20">
        <v>144</v>
      </c>
      <c r="K16" s="20">
        <v>148.79999999999998</v>
      </c>
      <c r="L16" s="20">
        <v>148.79999999999998</v>
      </c>
      <c r="M16" s="20">
        <v>130.19999999999985</v>
      </c>
      <c r="N16" s="20">
        <v>111.59999999999987</v>
      </c>
      <c r="O16" s="21">
        <v>1509.8999999999996</v>
      </c>
      <c r="P16" s="22">
        <v>120792</v>
      </c>
      <c r="Q16" s="22">
        <v>75495</v>
      </c>
      <c r="R16" s="22">
        <v>45297</v>
      </c>
    </row>
    <row r="17" spans="1:18">
      <c r="A17" s="18">
        <v>13</v>
      </c>
      <c r="B17" s="19" t="s">
        <v>420</v>
      </c>
      <c r="C17" s="19" t="s">
        <v>200</v>
      </c>
      <c r="D17" s="20">
        <v>51.599999999999987</v>
      </c>
      <c r="E17" s="20">
        <v>66.199999999999989</v>
      </c>
      <c r="F17" s="20">
        <v>48.999999999999993</v>
      </c>
      <c r="G17" s="20">
        <v>47.499999999999993</v>
      </c>
      <c r="H17" s="20">
        <v>48.29999999999999</v>
      </c>
      <c r="I17" s="20">
        <v>70.199999999999974</v>
      </c>
      <c r="J17" s="20">
        <v>48.000000000000028</v>
      </c>
      <c r="K17" s="20">
        <v>67.59999999999998</v>
      </c>
      <c r="L17" s="20">
        <v>64.349999999999994</v>
      </c>
      <c r="M17" s="20">
        <v>46.749999999999993</v>
      </c>
      <c r="N17" s="20">
        <v>38.599999999999994</v>
      </c>
      <c r="O17" s="21">
        <v>598.09999999999991</v>
      </c>
      <c r="P17" s="22">
        <v>47848</v>
      </c>
      <c r="Q17" s="22">
        <v>29905</v>
      </c>
      <c r="R17" s="22">
        <v>17943</v>
      </c>
    </row>
    <row r="18" spans="1:18">
      <c r="A18" s="18">
        <v>14</v>
      </c>
      <c r="B18" s="19" t="s">
        <v>421</v>
      </c>
      <c r="C18" s="19" t="s">
        <v>201</v>
      </c>
      <c r="D18" s="20">
        <v>84.300000000000026</v>
      </c>
      <c r="E18" s="20">
        <v>55.612499999999983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1">
        <v>139.91250000000002</v>
      </c>
      <c r="P18" s="22">
        <v>11193</v>
      </c>
      <c r="Q18" s="22">
        <v>6995.63</v>
      </c>
      <c r="R18" s="22">
        <v>4197.37</v>
      </c>
    </row>
    <row r="19" spans="1:18">
      <c r="A19" s="18">
        <v>15</v>
      </c>
      <c r="B19" s="19" t="s">
        <v>422</v>
      </c>
      <c r="C19" s="19" t="s">
        <v>202</v>
      </c>
      <c r="D19" s="20">
        <v>384</v>
      </c>
      <c r="E19" s="20">
        <v>384</v>
      </c>
      <c r="F19" s="20">
        <v>278.76750000000004</v>
      </c>
      <c r="G19" s="20">
        <v>280</v>
      </c>
      <c r="H19" s="20">
        <v>301.67500000000001</v>
      </c>
      <c r="I19" s="20">
        <v>384</v>
      </c>
      <c r="J19" s="20">
        <v>384</v>
      </c>
      <c r="K19" s="20">
        <v>384</v>
      </c>
      <c r="L19" s="20">
        <v>364</v>
      </c>
      <c r="M19" s="20">
        <v>336</v>
      </c>
      <c r="N19" s="20">
        <v>242.44499999999999</v>
      </c>
      <c r="O19" s="21">
        <v>3722.8875000000003</v>
      </c>
      <c r="P19" s="22">
        <v>297831</v>
      </c>
      <c r="Q19" s="22">
        <v>186144.38</v>
      </c>
      <c r="R19" s="22">
        <v>111686.62</v>
      </c>
    </row>
    <row r="20" spans="1:18">
      <c r="A20" s="18">
        <v>16</v>
      </c>
      <c r="B20" s="19" t="s">
        <v>423</v>
      </c>
      <c r="C20" s="19" t="s">
        <v>203</v>
      </c>
      <c r="D20" s="20">
        <v>230.40000000000038</v>
      </c>
      <c r="E20" s="20">
        <v>227.63750000000036</v>
      </c>
      <c r="F20" s="20">
        <v>163.35500000000022</v>
      </c>
      <c r="G20" s="20">
        <v>168.00000000000023</v>
      </c>
      <c r="H20" s="20">
        <v>177.56000000000023</v>
      </c>
      <c r="I20" s="20">
        <v>230.40000000000038</v>
      </c>
      <c r="J20" s="20">
        <v>230.40000000000038</v>
      </c>
      <c r="K20" s="20">
        <v>230.40000000000038</v>
      </c>
      <c r="L20" s="20">
        <v>214.52250000000035</v>
      </c>
      <c r="M20" s="20">
        <v>199.1125000000003</v>
      </c>
      <c r="N20" s="20">
        <v>136.92750000000012</v>
      </c>
      <c r="O20" s="21">
        <v>2208.7150000000033</v>
      </c>
      <c r="P20" s="22">
        <v>176697.2</v>
      </c>
      <c r="Q20" s="22">
        <v>110435.75</v>
      </c>
      <c r="R20" s="22">
        <v>66261.450000000012</v>
      </c>
    </row>
    <row r="21" spans="1:18">
      <c r="A21" s="18">
        <v>17</v>
      </c>
      <c r="B21" s="19" t="s">
        <v>16</v>
      </c>
      <c r="C21" s="19" t="s">
        <v>204</v>
      </c>
      <c r="D21" s="20">
        <v>105</v>
      </c>
      <c r="E21" s="20">
        <v>64.5</v>
      </c>
      <c r="F21" s="20">
        <v>74.064999999999998</v>
      </c>
      <c r="G21" s="20">
        <v>78</v>
      </c>
      <c r="H21" s="20">
        <v>79.555000000000007</v>
      </c>
      <c r="I21" s="20">
        <v>102</v>
      </c>
      <c r="J21" s="20">
        <v>111</v>
      </c>
      <c r="K21" s="20">
        <v>70.5</v>
      </c>
      <c r="L21" s="20">
        <v>106.5</v>
      </c>
      <c r="M21" s="20">
        <v>90</v>
      </c>
      <c r="N21" s="20">
        <v>261.32499999999999</v>
      </c>
      <c r="O21" s="21">
        <v>1142.4449999999999</v>
      </c>
      <c r="P21" s="22">
        <v>91395.6</v>
      </c>
      <c r="Q21" s="22">
        <v>57122.25</v>
      </c>
      <c r="R21" s="22">
        <v>34273.350000000006</v>
      </c>
    </row>
    <row r="22" spans="1:18">
      <c r="A22" s="18">
        <v>18</v>
      </c>
      <c r="B22" s="19" t="s">
        <v>424</v>
      </c>
      <c r="C22" s="19" t="s">
        <v>205</v>
      </c>
      <c r="D22" s="20">
        <v>141.59999999999974</v>
      </c>
      <c r="E22" s="20">
        <v>141.59999999999974</v>
      </c>
      <c r="F22" s="20">
        <v>103.24999999999989</v>
      </c>
      <c r="G22" s="20">
        <v>103.24999999999989</v>
      </c>
      <c r="H22" s="20">
        <v>113.57499999999985</v>
      </c>
      <c r="I22" s="20">
        <v>141.59999999999974</v>
      </c>
      <c r="J22" s="20">
        <v>141.59999999999974</v>
      </c>
      <c r="K22" s="20">
        <v>141.59999999999974</v>
      </c>
      <c r="L22" s="20">
        <v>131.83999999999978</v>
      </c>
      <c r="M22" s="20">
        <v>122.36999999999982</v>
      </c>
      <c r="N22" s="20">
        <v>84.152499999999975</v>
      </c>
      <c r="O22" s="21">
        <v>1366.4374999999977</v>
      </c>
      <c r="P22" s="22">
        <v>109315</v>
      </c>
      <c r="Q22" s="22">
        <v>68321.87</v>
      </c>
      <c r="R22" s="22">
        <v>40993.130000000005</v>
      </c>
    </row>
    <row r="23" spans="1:18">
      <c r="A23" s="18">
        <v>19</v>
      </c>
      <c r="B23" s="19" t="s">
        <v>425</v>
      </c>
      <c r="C23" s="19" t="s">
        <v>206</v>
      </c>
      <c r="D23" s="20">
        <v>656.39999999999986</v>
      </c>
      <c r="E23" s="20">
        <v>656.39999999999986</v>
      </c>
      <c r="F23" s="20">
        <v>614.39999999999884</v>
      </c>
      <c r="G23" s="20">
        <v>495.20749999999924</v>
      </c>
      <c r="H23" s="20">
        <v>550.40000000000032</v>
      </c>
      <c r="I23" s="20">
        <v>614.39999999999884</v>
      </c>
      <c r="J23" s="20">
        <v>557.40000000000009</v>
      </c>
      <c r="K23" s="20">
        <v>529.24999999999932</v>
      </c>
      <c r="L23" s="20">
        <v>529.24999999999932</v>
      </c>
      <c r="M23" s="20">
        <v>446.94999999999936</v>
      </c>
      <c r="N23" s="20">
        <v>412.12499999999949</v>
      </c>
      <c r="O23" s="21">
        <v>6062.1824999999926</v>
      </c>
      <c r="P23" s="22">
        <v>484974.6</v>
      </c>
      <c r="Q23" s="22">
        <v>303109.13</v>
      </c>
      <c r="R23" s="22">
        <v>181865.46999999997</v>
      </c>
    </row>
    <row r="24" spans="1:18">
      <c r="A24" s="18">
        <v>20</v>
      </c>
      <c r="B24" s="19" t="s">
        <v>426</v>
      </c>
      <c r="C24" s="19" t="s">
        <v>207</v>
      </c>
      <c r="D24" s="20">
        <v>52.799999999999919</v>
      </c>
      <c r="E24" s="20">
        <v>52.799999999999919</v>
      </c>
      <c r="F24" s="20">
        <v>17.600000000000009</v>
      </c>
      <c r="G24" s="20">
        <v>35.20000000000001</v>
      </c>
      <c r="H24" s="20">
        <v>35.20000000000001</v>
      </c>
      <c r="I24" s="20">
        <v>52.799999999999919</v>
      </c>
      <c r="J24" s="20">
        <v>52.799999999999919</v>
      </c>
      <c r="K24" s="20">
        <v>52.799999999999919</v>
      </c>
      <c r="L24" s="20">
        <v>52.799999999999919</v>
      </c>
      <c r="M24" s="20">
        <v>35.20000000000001</v>
      </c>
      <c r="N24" s="20">
        <v>17.600000000000009</v>
      </c>
      <c r="O24" s="21">
        <v>457.59999999999951</v>
      </c>
      <c r="P24" s="22">
        <v>36608</v>
      </c>
      <c r="Q24" s="22">
        <v>22880</v>
      </c>
      <c r="R24" s="22">
        <v>13728</v>
      </c>
    </row>
    <row r="25" spans="1:18">
      <c r="A25" s="18">
        <v>21</v>
      </c>
      <c r="B25" s="19" t="s">
        <v>427</v>
      </c>
      <c r="C25" s="19" t="s">
        <v>208</v>
      </c>
      <c r="D25" s="20">
        <v>117.59999999999981</v>
      </c>
      <c r="E25" s="20">
        <v>117.59999999999981</v>
      </c>
      <c r="F25" s="20">
        <v>92.102499999999907</v>
      </c>
      <c r="G25" s="20">
        <v>85.749999999999957</v>
      </c>
      <c r="H25" s="20">
        <v>100.21999999999989</v>
      </c>
      <c r="I25" s="20">
        <v>117.59999999999981</v>
      </c>
      <c r="J25" s="20">
        <v>117.59999999999981</v>
      </c>
      <c r="K25" s="20">
        <v>117.59999999999981</v>
      </c>
      <c r="L25" s="20">
        <v>117.42999999999982</v>
      </c>
      <c r="M25" s="20">
        <v>102.89999999999988</v>
      </c>
      <c r="N25" s="20">
        <v>89.764999999999944</v>
      </c>
      <c r="O25" s="21">
        <v>1176.1674999999984</v>
      </c>
      <c r="P25" s="22">
        <v>94093.4</v>
      </c>
      <c r="Q25" s="22">
        <v>58808.37</v>
      </c>
      <c r="R25" s="22">
        <v>35285.029999999992</v>
      </c>
    </row>
    <row r="26" spans="1:18">
      <c r="A26" s="18">
        <v>22</v>
      </c>
      <c r="B26" s="19" t="s">
        <v>428</v>
      </c>
      <c r="C26" s="19" t="s">
        <v>209</v>
      </c>
      <c r="D26" s="20">
        <v>232.00000000000011</v>
      </c>
      <c r="E26" s="20">
        <v>227.30000000000013</v>
      </c>
      <c r="F26" s="20">
        <v>136.05249999999995</v>
      </c>
      <c r="G26" s="20">
        <v>162.39999999999989</v>
      </c>
      <c r="H26" s="20">
        <v>162.0424999999999</v>
      </c>
      <c r="I26" s="20">
        <v>241.40000000000006</v>
      </c>
      <c r="J26" s="20">
        <v>241.40000000000006</v>
      </c>
      <c r="K26" s="20">
        <v>223.76250000000007</v>
      </c>
      <c r="L26" s="20">
        <v>216.74999999999994</v>
      </c>
      <c r="M26" s="20">
        <v>144.17000000000002</v>
      </c>
      <c r="N26" s="20">
        <v>115.37999999999994</v>
      </c>
      <c r="O26" s="21">
        <v>2102.6575000000003</v>
      </c>
      <c r="P26" s="22">
        <v>168212.6</v>
      </c>
      <c r="Q26" s="22">
        <v>105132.88</v>
      </c>
      <c r="R26" s="22">
        <v>63079.72</v>
      </c>
    </row>
    <row r="27" spans="1:18">
      <c r="A27" s="18">
        <v>23</v>
      </c>
      <c r="B27" s="19" t="s">
        <v>429</v>
      </c>
      <c r="C27" s="19" t="s">
        <v>210</v>
      </c>
      <c r="D27" s="20">
        <v>119.10000000000008</v>
      </c>
      <c r="E27" s="20">
        <v>114.79999999999993</v>
      </c>
      <c r="F27" s="20">
        <v>87.429999999999964</v>
      </c>
      <c r="G27" s="20">
        <v>89.799999999999955</v>
      </c>
      <c r="H27" s="20">
        <v>94.779999999999944</v>
      </c>
      <c r="I27" s="20">
        <v>122.29999999999993</v>
      </c>
      <c r="J27" s="20">
        <v>122.29999999999993</v>
      </c>
      <c r="K27" s="20">
        <v>122.29999999999993</v>
      </c>
      <c r="L27" s="20">
        <v>114.19499999999996</v>
      </c>
      <c r="M27" s="20">
        <v>106.27249999999999</v>
      </c>
      <c r="N27" s="20">
        <v>46.4</v>
      </c>
      <c r="O27" s="21">
        <v>1139.6774999999998</v>
      </c>
      <c r="P27" s="22">
        <v>91174.2</v>
      </c>
      <c r="Q27" s="22">
        <v>56983.88</v>
      </c>
      <c r="R27" s="22">
        <v>34190.32</v>
      </c>
    </row>
    <row r="28" spans="1:18">
      <c r="A28" s="18">
        <v>24</v>
      </c>
      <c r="B28" s="19" t="s">
        <v>430</v>
      </c>
      <c r="C28" s="19" t="s">
        <v>211</v>
      </c>
      <c r="D28" s="20">
        <v>52.799999999999919</v>
      </c>
      <c r="E28" s="20">
        <v>37.4</v>
      </c>
      <c r="F28" s="20">
        <v>24.200000000000017</v>
      </c>
      <c r="G28" s="20">
        <v>26.40000000000002</v>
      </c>
      <c r="H28" s="20">
        <v>26.40000000000002</v>
      </c>
      <c r="I28" s="20">
        <v>41.799999999999976</v>
      </c>
      <c r="J28" s="20">
        <v>41.799999999999976</v>
      </c>
      <c r="K28" s="20">
        <v>41.799999999999976</v>
      </c>
      <c r="L28" s="20">
        <v>41.799999999999976</v>
      </c>
      <c r="M28" s="20">
        <v>24.200000000000017</v>
      </c>
      <c r="N28" s="20">
        <v>13.200000000000005</v>
      </c>
      <c r="O28" s="21">
        <v>371.7999999999999</v>
      </c>
      <c r="P28" s="22">
        <v>29744</v>
      </c>
      <c r="Q28" s="22">
        <v>18590</v>
      </c>
      <c r="R28" s="22">
        <v>11154</v>
      </c>
    </row>
    <row r="29" spans="1:18">
      <c r="A29" s="18">
        <v>25</v>
      </c>
      <c r="B29" s="19" t="s">
        <v>431</v>
      </c>
      <c r="C29" s="19" t="s">
        <v>212</v>
      </c>
      <c r="D29" s="20">
        <v>38.699999999999996</v>
      </c>
      <c r="E29" s="20">
        <v>9.9000000000000057</v>
      </c>
      <c r="F29" s="20">
        <v>9.9000000000000057</v>
      </c>
      <c r="G29" s="20">
        <v>0</v>
      </c>
      <c r="H29" s="20">
        <v>41.300000000000018</v>
      </c>
      <c r="I29" s="20">
        <v>34.6</v>
      </c>
      <c r="J29" s="20">
        <v>8.8000000000000043</v>
      </c>
      <c r="K29" s="20">
        <v>39.79999999999999</v>
      </c>
      <c r="L29" s="20">
        <v>37.6</v>
      </c>
      <c r="M29" s="20">
        <v>38.699999999999996</v>
      </c>
      <c r="N29" s="20">
        <v>0</v>
      </c>
      <c r="O29" s="21">
        <v>259.3</v>
      </c>
      <c r="P29" s="22">
        <v>20744</v>
      </c>
      <c r="Q29" s="22">
        <v>12965</v>
      </c>
      <c r="R29" s="22">
        <v>7779</v>
      </c>
    </row>
    <row r="30" spans="1:18">
      <c r="A30" s="18">
        <v>26</v>
      </c>
      <c r="B30" s="19" t="s">
        <v>432</v>
      </c>
      <c r="C30" s="19" t="s">
        <v>213</v>
      </c>
      <c r="D30" s="20">
        <v>188.39999999999969</v>
      </c>
      <c r="E30" s="20">
        <v>183.68250000000009</v>
      </c>
      <c r="F30" s="20">
        <v>132.12499999999997</v>
      </c>
      <c r="G30" s="20">
        <v>135.84999999999994</v>
      </c>
      <c r="H30" s="20">
        <v>143.51749999999987</v>
      </c>
      <c r="I30" s="20">
        <v>185.90000000000012</v>
      </c>
      <c r="J30" s="20">
        <v>185.90000000000012</v>
      </c>
      <c r="K30" s="20">
        <v>185.90000000000012</v>
      </c>
      <c r="L30" s="20">
        <v>173.16250000000005</v>
      </c>
      <c r="M30" s="20">
        <v>160.5949999999998</v>
      </c>
      <c r="N30" s="20">
        <v>110.57999999999988</v>
      </c>
      <c r="O30" s="21">
        <v>1785.6124999999997</v>
      </c>
      <c r="P30" s="22">
        <v>142849</v>
      </c>
      <c r="Q30" s="22">
        <v>89280.63</v>
      </c>
      <c r="R30" s="22">
        <v>53568.369999999995</v>
      </c>
    </row>
    <row r="31" spans="1:18">
      <c r="A31" s="18">
        <v>27</v>
      </c>
      <c r="B31" s="19" t="s">
        <v>433</v>
      </c>
      <c r="C31" s="19" t="s">
        <v>214</v>
      </c>
      <c r="D31" s="20">
        <v>22.400000000000009</v>
      </c>
      <c r="E31" s="20">
        <v>0</v>
      </c>
      <c r="F31" s="20">
        <v>54.820000000000036</v>
      </c>
      <c r="G31" s="20">
        <v>53.000000000000036</v>
      </c>
      <c r="H31" s="20">
        <v>53.000000000000036</v>
      </c>
      <c r="I31" s="20">
        <v>43.000000000000014</v>
      </c>
      <c r="J31" s="20">
        <v>51.199999999999946</v>
      </c>
      <c r="K31" s="20">
        <v>0</v>
      </c>
      <c r="L31" s="20">
        <v>120</v>
      </c>
      <c r="M31" s="20">
        <v>63.689999999999969</v>
      </c>
      <c r="N31" s="20">
        <v>12.800000000000002</v>
      </c>
      <c r="O31" s="21">
        <v>473.91</v>
      </c>
      <c r="P31" s="22">
        <v>37912.800000000003</v>
      </c>
      <c r="Q31" s="22">
        <v>23695.5</v>
      </c>
      <c r="R31" s="22">
        <v>14217.300000000003</v>
      </c>
    </row>
    <row r="32" spans="1:18">
      <c r="A32" s="18">
        <v>28</v>
      </c>
      <c r="B32" s="19" t="s">
        <v>434</v>
      </c>
      <c r="C32" s="19" t="s">
        <v>215</v>
      </c>
      <c r="D32" s="20">
        <v>39.049999999999947</v>
      </c>
      <c r="E32" s="20">
        <v>37.699999999999953</v>
      </c>
      <c r="F32" s="20">
        <v>27.099999999999969</v>
      </c>
      <c r="G32" s="20">
        <v>26.199999999999971</v>
      </c>
      <c r="H32" s="20">
        <v>27.024999999999967</v>
      </c>
      <c r="I32" s="20">
        <v>40.399999999999949</v>
      </c>
      <c r="J32" s="20">
        <v>38.399999999999928</v>
      </c>
      <c r="K32" s="20">
        <v>39.857499999999952</v>
      </c>
      <c r="L32" s="20">
        <v>36.799999999999962</v>
      </c>
      <c r="M32" s="20">
        <v>26.899999999999956</v>
      </c>
      <c r="N32" s="20">
        <v>23.099999999999984</v>
      </c>
      <c r="O32" s="21">
        <v>362.53249999999952</v>
      </c>
      <c r="P32" s="22">
        <v>29002.6</v>
      </c>
      <c r="Q32" s="22">
        <v>18126.63</v>
      </c>
      <c r="R32" s="22">
        <v>10875.969999999998</v>
      </c>
    </row>
    <row r="33" spans="1:18">
      <c r="A33" s="18">
        <v>29</v>
      </c>
      <c r="B33" s="19" t="s">
        <v>435</v>
      </c>
      <c r="C33" s="19" t="s">
        <v>216</v>
      </c>
      <c r="D33" s="20">
        <v>214.19999999999996</v>
      </c>
      <c r="E33" s="20">
        <v>212.79999999999995</v>
      </c>
      <c r="F33" s="20">
        <v>167.97500000000002</v>
      </c>
      <c r="G33" s="20">
        <v>155.44999999999985</v>
      </c>
      <c r="H33" s="20">
        <v>181.22999999999996</v>
      </c>
      <c r="I33" s="20">
        <v>213.2999999999999</v>
      </c>
      <c r="J33" s="20">
        <v>214.19999999999996</v>
      </c>
      <c r="K33" s="20">
        <v>213.99999999999997</v>
      </c>
      <c r="L33" s="20">
        <v>213.58749999999992</v>
      </c>
      <c r="M33" s="20">
        <v>186.79999999999998</v>
      </c>
      <c r="N33" s="20">
        <v>162.77499999999992</v>
      </c>
      <c r="O33" s="21">
        <v>2136.3174999999997</v>
      </c>
      <c r="P33" s="22">
        <v>170905.4</v>
      </c>
      <c r="Q33" s="22">
        <v>106815.88</v>
      </c>
      <c r="R33" s="22">
        <v>64089.51999999999</v>
      </c>
    </row>
    <row r="34" spans="1:18">
      <c r="A34" s="18">
        <v>30</v>
      </c>
      <c r="B34" s="19" t="s">
        <v>5</v>
      </c>
      <c r="C34" s="19" t="s">
        <v>217</v>
      </c>
      <c r="D34" s="20">
        <v>25.500000000000025</v>
      </c>
      <c r="E34" s="20">
        <v>25.500000000000025</v>
      </c>
      <c r="F34" s="20">
        <v>15.30000000000001</v>
      </c>
      <c r="G34" s="20">
        <v>15.30000000000001</v>
      </c>
      <c r="H34" s="20">
        <v>15.30000000000001</v>
      </c>
      <c r="I34" s="20">
        <v>35.70000000000001</v>
      </c>
      <c r="J34" s="20">
        <v>30.600000000000033</v>
      </c>
      <c r="K34" s="20">
        <v>30.600000000000033</v>
      </c>
      <c r="L34" s="20">
        <v>30.600000000000033</v>
      </c>
      <c r="M34" s="20">
        <v>20.400000000000016</v>
      </c>
      <c r="N34" s="20">
        <v>10.200000000000001</v>
      </c>
      <c r="O34" s="21">
        <v>255.00000000000014</v>
      </c>
      <c r="P34" s="22">
        <v>20400</v>
      </c>
      <c r="Q34" s="22">
        <v>12750</v>
      </c>
      <c r="R34" s="22">
        <v>7650</v>
      </c>
    </row>
    <row r="35" spans="1:18">
      <c r="A35" s="18">
        <v>31</v>
      </c>
      <c r="B35" s="19" t="s">
        <v>436</v>
      </c>
      <c r="C35" s="19" t="s">
        <v>218</v>
      </c>
      <c r="D35" s="20">
        <v>84.38</v>
      </c>
      <c r="E35" s="20">
        <v>78.797499999999999</v>
      </c>
      <c r="F35" s="20">
        <v>40</v>
      </c>
      <c r="G35" s="20">
        <v>51.422499999999999</v>
      </c>
      <c r="H35" s="20">
        <v>57.137499999999996</v>
      </c>
      <c r="I35" s="20">
        <v>92.525000000000006</v>
      </c>
      <c r="J35" s="20">
        <v>88</v>
      </c>
      <c r="K35" s="20">
        <v>68</v>
      </c>
      <c r="L35" s="20">
        <v>86.932499999999877</v>
      </c>
      <c r="M35" s="20">
        <v>56.699999999999946</v>
      </c>
      <c r="N35" s="20">
        <v>29.177500000000013</v>
      </c>
      <c r="O35" s="21">
        <v>733.07249999999988</v>
      </c>
      <c r="P35" s="22">
        <v>58645.8</v>
      </c>
      <c r="Q35" s="22">
        <v>36653.629999999997</v>
      </c>
      <c r="R35" s="22">
        <v>21992.170000000006</v>
      </c>
    </row>
    <row r="36" spans="1:18">
      <c r="A36" s="18">
        <v>32</v>
      </c>
      <c r="B36" s="19" t="s">
        <v>30</v>
      </c>
      <c r="C36" s="19" t="s">
        <v>219</v>
      </c>
      <c r="D36" s="20">
        <v>117</v>
      </c>
      <c r="E36" s="20">
        <v>115.56</v>
      </c>
      <c r="F36" s="20">
        <v>82.322499999999991</v>
      </c>
      <c r="G36" s="20">
        <v>87.5</v>
      </c>
      <c r="H36" s="20">
        <v>92.48</v>
      </c>
      <c r="I36" s="20">
        <v>132</v>
      </c>
      <c r="J36" s="20">
        <v>132</v>
      </c>
      <c r="K36" s="20">
        <v>132</v>
      </c>
      <c r="L36" s="20">
        <v>122.9025</v>
      </c>
      <c r="M36" s="20">
        <v>124.44500000000001</v>
      </c>
      <c r="N36" s="20">
        <v>85.58</v>
      </c>
      <c r="O36" s="21">
        <v>1223.79</v>
      </c>
      <c r="P36" s="22">
        <v>97903.2</v>
      </c>
      <c r="Q36" s="22">
        <v>61189.5</v>
      </c>
      <c r="R36" s="22">
        <v>36713.699999999997</v>
      </c>
    </row>
    <row r="37" spans="1:18">
      <c r="A37" s="18">
        <v>33</v>
      </c>
      <c r="B37" s="19" t="s">
        <v>31</v>
      </c>
      <c r="C37" s="19" t="s">
        <v>220</v>
      </c>
      <c r="D37" s="20">
        <v>31</v>
      </c>
      <c r="E37" s="20">
        <v>10</v>
      </c>
      <c r="F37" s="20">
        <v>27</v>
      </c>
      <c r="G37" s="20">
        <v>23</v>
      </c>
      <c r="H37" s="20">
        <v>29.5</v>
      </c>
      <c r="I37" s="20">
        <v>34.202500000000001</v>
      </c>
      <c r="J37" s="20">
        <v>64</v>
      </c>
      <c r="K37" s="20">
        <v>34</v>
      </c>
      <c r="L37" s="20">
        <v>26</v>
      </c>
      <c r="M37" s="20">
        <v>23.5</v>
      </c>
      <c r="N37" s="20">
        <v>12.2225</v>
      </c>
      <c r="O37" s="21">
        <v>314.42500000000001</v>
      </c>
      <c r="P37" s="22">
        <v>25154</v>
      </c>
      <c r="Q37" s="22">
        <v>15721.25</v>
      </c>
      <c r="R37" s="22">
        <v>9432.75</v>
      </c>
    </row>
    <row r="38" spans="1:18">
      <c r="A38" s="18">
        <v>34</v>
      </c>
      <c r="B38" s="19" t="s">
        <v>437</v>
      </c>
      <c r="C38" s="19" t="s">
        <v>221</v>
      </c>
      <c r="D38" s="20">
        <v>132</v>
      </c>
      <c r="E38" s="20">
        <v>132</v>
      </c>
      <c r="F38" s="20">
        <v>110</v>
      </c>
      <c r="G38" s="20">
        <v>88</v>
      </c>
      <c r="H38" s="20">
        <v>110</v>
      </c>
      <c r="I38" s="20">
        <v>132</v>
      </c>
      <c r="J38" s="20">
        <v>132</v>
      </c>
      <c r="K38" s="20">
        <v>132</v>
      </c>
      <c r="L38" s="20">
        <v>132</v>
      </c>
      <c r="M38" s="20">
        <v>110</v>
      </c>
      <c r="N38" s="20">
        <v>88</v>
      </c>
      <c r="O38" s="21">
        <v>1298</v>
      </c>
      <c r="P38" s="22">
        <v>103840</v>
      </c>
      <c r="Q38" s="22">
        <v>64900</v>
      </c>
      <c r="R38" s="22">
        <v>38940</v>
      </c>
    </row>
    <row r="39" spans="1:18">
      <c r="A39" s="18">
        <v>35</v>
      </c>
      <c r="B39" s="19" t="s">
        <v>33</v>
      </c>
      <c r="C39" s="19" t="s">
        <v>222</v>
      </c>
      <c r="D39" s="20">
        <v>46.100000000000037</v>
      </c>
      <c r="E39" s="20">
        <v>28.299999999999983</v>
      </c>
      <c r="F39" s="20">
        <v>28.299999999999983</v>
      </c>
      <c r="G39" s="20">
        <v>28.299999999999983</v>
      </c>
      <c r="H39" s="20">
        <v>28.299999999999983</v>
      </c>
      <c r="I39" s="20">
        <v>28.299999999999983</v>
      </c>
      <c r="J39" s="20">
        <v>63.000000000000114</v>
      </c>
      <c r="K39" s="20">
        <v>63.000000000000114</v>
      </c>
      <c r="L39" s="20">
        <v>26.70000000000001</v>
      </c>
      <c r="M39" s="20">
        <v>26.70000000000001</v>
      </c>
      <c r="N39" s="20">
        <v>0</v>
      </c>
      <c r="O39" s="21">
        <v>367.00000000000017</v>
      </c>
      <c r="P39" s="22">
        <v>29360</v>
      </c>
      <c r="Q39" s="22">
        <v>18350</v>
      </c>
      <c r="R39" s="22">
        <v>11010</v>
      </c>
    </row>
    <row r="40" spans="1:18">
      <c r="A40" s="18">
        <v>36</v>
      </c>
      <c r="B40" s="19" t="s">
        <v>34</v>
      </c>
      <c r="C40" s="19" t="s">
        <v>223</v>
      </c>
      <c r="D40" s="20">
        <v>0</v>
      </c>
      <c r="E40" s="20">
        <v>29.600000000000016</v>
      </c>
      <c r="F40" s="20">
        <v>14.800000000000004</v>
      </c>
      <c r="G40" s="20">
        <v>14.800000000000004</v>
      </c>
      <c r="H40" s="20">
        <v>18.500000000000007</v>
      </c>
      <c r="I40" s="20">
        <v>18.500000000000007</v>
      </c>
      <c r="J40" s="20">
        <v>14.800000000000004</v>
      </c>
      <c r="K40" s="20">
        <v>0</v>
      </c>
      <c r="L40" s="20">
        <v>14.800000000000004</v>
      </c>
      <c r="M40" s="20">
        <v>14.800000000000004</v>
      </c>
      <c r="N40" s="20">
        <v>0</v>
      </c>
      <c r="O40" s="21">
        <v>140.60000000000008</v>
      </c>
      <c r="P40" s="22">
        <v>11248</v>
      </c>
      <c r="Q40" s="22">
        <v>7030</v>
      </c>
      <c r="R40" s="22">
        <v>4218</v>
      </c>
    </row>
    <row r="41" spans="1:18">
      <c r="A41" s="18">
        <v>37</v>
      </c>
      <c r="B41" s="19" t="s">
        <v>35</v>
      </c>
      <c r="C41" s="19" t="s">
        <v>224</v>
      </c>
      <c r="D41" s="20">
        <v>0</v>
      </c>
      <c r="E41" s="20">
        <v>14.300000000000002</v>
      </c>
      <c r="F41" s="20">
        <v>8.4999999999999982</v>
      </c>
      <c r="G41" s="20">
        <v>8.4999999999999982</v>
      </c>
      <c r="H41" s="20">
        <v>10.200000000000001</v>
      </c>
      <c r="I41" s="20">
        <v>10.200000000000001</v>
      </c>
      <c r="J41" s="20">
        <v>0</v>
      </c>
      <c r="K41" s="20">
        <v>0</v>
      </c>
      <c r="L41" s="20">
        <v>8.4999999999999982</v>
      </c>
      <c r="M41" s="20">
        <v>8.4999999999999982</v>
      </c>
      <c r="N41" s="20">
        <v>0</v>
      </c>
      <c r="O41" s="21">
        <v>68.7</v>
      </c>
      <c r="P41" s="22">
        <v>5496</v>
      </c>
      <c r="Q41" s="22">
        <v>3435</v>
      </c>
      <c r="R41" s="22">
        <v>2061</v>
      </c>
    </row>
    <row r="42" spans="1:18">
      <c r="A42" s="18">
        <v>38</v>
      </c>
      <c r="B42" s="19" t="s">
        <v>438</v>
      </c>
      <c r="C42" s="19" t="s">
        <v>225</v>
      </c>
      <c r="D42" s="20">
        <v>321.1999999999997</v>
      </c>
      <c r="E42" s="20">
        <v>321.1999999999997</v>
      </c>
      <c r="F42" s="20">
        <v>321.1999999999997</v>
      </c>
      <c r="G42" s="20">
        <v>261.34999999999991</v>
      </c>
      <c r="H42" s="20">
        <v>319.30000000000024</v>
      </c>
      <c r="I42" s="20">
        <v>318.90000000000015</v>
      </c>
      <c r="J42" s="20">
        <v>318.90000000000015</v>
      </c>
      <c r="K42" s="20">
        <v>115.70000000000005</v>
      </c>
      <c r="L42" s="20">
        <v>127.20000000000019</v>
      </c>
      <c r="M42" s="20">
        <v>278.69999999999987</v>
      </c>
      <c r="N42" s="20">
        <v>242.71750000000034</v>
      </c>
      <c r="O42" s="21">
        <v>2946.3674999999994</v>
      </c>
      <c r="P42" s="22">
        <v>235709.4</v>
      </c>
      <c r="Q42" s="22">
        <v>147318.38</v>
      </c>
      <c r="R42" s="22">
        <v>88391.01999999999</v>
      </c>
    </row>
    <row r="43" spans="1:18">
      <c r="A43" s="18">
        <v>39</v>
      </c>
      <c r="B43" s="19" t="s">
        <v>439</v>
      </c>
      <c r="C43" s="19" t="s">
        <v>226</v>
      </c>
      <c r="D43" s="20">
        <v>172</v>
      </c>
      <c r="E43" s="20">
        <v>172</v>
      </c>
      <c r="F43" s="20">
        <v>121.25</v>
      </c>
      <c r="G43" s="20">
        <v>126.5</v>
      </c>
      <c r="H43" s="20">
        <v>154.875</v>
      </c>
      <c r="I43" s="20">
        <v>190.5</v>
      </c>
      <c r="J43" s="20">
        <v>196</v>
      </c>
      <c r="K43" s="20">
        <v>192</v>
      </c>
      <c r="L43" s="20">
        <v>161.5</v>
      </c>
      <c r="M43" s="20">
        <v>161.5</v>
      </c>
      <c r="N43" s="20">
        <v>146.55500000000001</v>
      </c>
      <c r="O43" s="21">
        <v>1794.68</v>
      </c>
      <c r="P43" s="22">
        <v>143574.39999999999</v>
      </c>
      <c r="Q43" s="22">
        <v>89734</v>
      </c>
      <c r="R43" s="22">
        <v>53840.399999999994</v>
      </c>
    </row>
    <row r="44" spans="1:18">
      <c r="A44" s="18">
        <v>40</v>
      </c>
      <c r="B44" s="19" t="s">
        <v>440</v>
      </c>
      <c r="C44" s="19" t="s">
        <v>227</v>
      </c>
      <c r="D44" s="20">
        <v>12</v>
      </c>
      <c r="E44" s="20">
        <v>12</v>
      </c>
      <c r="F44" s="20">
        <v>12</v>
      </c>
      <c r="G44" s="20">
        <v>12</v>
      </c>
      <c r="H44" s="20">
        <v>12</v>
      </c>
      <c r="I44" s="20">
        <v>12</v>
      </c>
      <c r="J44" s="20">
        <v>16</v>
      </c>
      <c r="K44" s="20">
        <v>16</v>
      </c>
      <c r="L44" s="20">
        <v>0</v>
      </c>
      <c r="M44" s="20">
        <v>12</v>
      </c>
      <c r="N44" s="20">
        <v>0</v>
      </c>
      <c r="O44" s="21">
        <v>116</v>
      </c>
      <c r="P44" s="22">
        <v>9280</v>
      </c>
      <c r="Q44" s="22">
        <v>5800</v>
      </c>
      <c r="R44" s="22">
        <v>3480</v>
      </c>
    </row>
    <row r="45" spans="1:18">
      <c r="A45" s="18">
        <v>41</v>
      </c>
      <c r="B45" s="19" t="s">
        <v>441</v>
      </c>
      <c r="C45" s="19" t="s">
        <v>228</v>
      </c>
      <c r="D45" s="20">
        <v>54.800000000000054</v>
      </c>
      <c r="E45" s="20">
        <v>52.500000000000057</v>
      </c>
      <c r="F45" s="20">
        <v>37.950000000000003</v>
      </c>
      <c r="G45" s="20">
        <v>36.799999999999997</v>
      </c>
      <c r="H45" s="20">
        <v>35.074999999999989</v>
      </c>
      <c r="I45" s="20">
        <v>55.200000000000088</v>
      </c>
      <c r="J45" s="20">
        <v>61.999999999999929</v>
      </c>
      <c r="K45" s="20">
        <v>61.999999999999929</v>
      </c>
      <c r="L45" s="20">
        <v>56.79999999999994</v>
      </c>
      <c r="M45" s="20">
        <v>53.7</v>
      </c>
      <c r="N45" s="20">
        <v>45.800000000000018</v>
      </c>
      <c r="O45" s="21">
        <v>552.62500000000011</v>
      </c>
      <c r="P45" s="22">
        <v>44210</v>
      </c>
      <c r="Q45" s="22">
        <v>27631.25</v>
      </c>
      <c r="R45" s="22">
        <v>16578.75</v>
      </c>
    </row>
    <row r="46" spans="1:18">
      <c r="A46" s="18">
        <v>42</v>
      </c>
      <c r="B46" s="19" t="s">
        <v>442</v>
      </c>
      <c r="C46" s="19" t="s">
        <v>229</v>
      </c>
      <c r="D46" s="20">
        <v>78.199999999999974</v>
      </c>
      <c r="E46" s="20">
        <v>76.499999999999986</v>
      </c>
      <c r="F46" s="20">
        <v>34.000000000000021</v>
      </c>
      <c r="G46" s="20">
        <v>54.400000000000055</v>
      </c>
      <c r="H46" s="20">
        <v>54.285000000000053</v>
      </c>
      <c r="I46" s="20">
        <v>81.599999999999952</v>
      </c>
      <c r="J46" s="20">
        <v>81.599999999999952</v>
      </c>
      <c r="K46" s="20">
        <v>75.74499999999999</v>
      </c>
      <c r="L46" s="20">
        <v>40.800000000000033</v>
      </c>
      <c r="M46" s="20">
        <v>48.980000000000047</v>
      </c>
      <c r="N46" s="20">
        <v>39.210000000000022</v>
      </c>
      <c r="O46" s="21">
        <v>665.32000000000016</v>
      </c>
      <c r="P46" s="22">
        <v>53225.599999999999</v>
      </c>
      <c r="Q46" s="22">
        <v>33266</v>
      </c>
      <c r="R46" s="22">
        <v>19959.599999999999</v>
      </c>
    </row>
    <row r="47" spans="1:18">
      <c r="A47" s="18">
        <v>43</v>
      </c>
      <c r="B47" s="19" t="s">
        <v>443</v>
      </c>
      <c r="C47" s="19" t="s">
        <v>230</v>
      </c>
      <c r="D47" s="20">
        <v>53.699999999999967</v>
      </c>
      <c r="E47" s="20">
        <v>53.699999999999967</v>
      </c>
      <c r="F47" s="20">
        <v>44.499999999999936</v>
      </c>
      <c r="G47" s="20">
        <v>33.000000000000021</v>
      </c>
      <c r="H47" s="20">
        <v>46.799999999999933</v>
      </c>
      <c r="I47" s="20">
        <v>53.699999999999967</v>
      </c>
      <c r="J47" s="20">
        <v>53.699999999999967</v>
      </c>
      <c r="K47" s="20">
        <v>53.699999999999967</v>
      </c>
      <c r="L47" s="20">
        <v>53.699999999999967</v>
      </c>
      <c r="M47" s="20">
        <v>40.500000000000036</v>
      </c>
      <c r="N47" s="20">
        <v>40.500000000000036</v>
      </c>
      <c r="O47" s="21">
        <v>527.49999999999989</v>
      </c>
      <c r="P47" s="22">
        <v>42200</v>
      </c>
      <c r="Q47" s="22">
        <v>26375</v>
      </c>
      <c r="R47" s="22">
        <v>15825</v>
      </c>
    </row>
    <row r="48" spans="1:18">
      <c r="A48" s="18">
        <v>44</v>
      </c>
      <c r="B48" s="19" t="s">
        <v>444</v>
      </c>
      <c r="C48" s="19" t="s">
        <v>231</v>
      </c>
      <c r="D48" s="20">
        <v>20.400000000000016</v>
      </c>
      <c r="E48" s="20">
        <v>18.275000000000013</v>
      </c>
      <c r="F48" s="20">
        <v>11.900000000000004</v>
      </c>
      <c r="G48" s="20">
        <v>10.200000000000001</v>
      </c>
      <c r="H48" s="20">
        <v>13.175000000000006</v>
      </c>
      <c r="I48" s="20">
        <v>15.38750000000001</v>
      </c>
      <c r="J48" s="20">
        <v>28.900000000000031</v>
      </c>
      <c r="K48" s="20">
        <v>15.30000000000001</v>
      </c>
      <c r="L48" s="20">
        <v>11.900000000000004</v>
      </c>
      <c r="M48" s="20">
        <v>10.625000000000002</v>
      </c>
      <c r="N48" s="20">
        <v>5.6199999999999992</v>
      </c>
      <c r="O48" s="21">
        <v>161.68250000000012</v>
      </c>
      <c r="P48" s="22">
        <v>12934.6</v>
      </c>
      <c r="Q48" s="22">
        <v>8084.13</v>
      </c>
      <c r="R48" s="22">
        <v>4850.47</v>
      </c>
    </row>
    <row r="49" spans="1:18">
      <c r="A49" s="18">
        <v>45</v>
      </c>
      <c r="B49" s="19" t="s">
        <v>445</v>
      </c>
      <c r="C49" s="19" t="s">
        <v>232</v>
      </c>
      <c r="D49" s="20">
        <v>44.399999999999977</v>
      </c>
      <c r="E49" s="20">
        <v>39.774999999999991</v>
      </c>
      <c r="F49" s="20">
        <v>25.900000000000013</v>
      </c>
      <c r="G49" s="20">
        <v>22.20000000000001</v>
      </c>
      <c r="H49" s="20">
        <v>28.675000000000015</v>
      </c>
      <c r="I49" s="20">
        <v>33.487500000000011</v>
      </c>
      <c r="J49" s="20">
        <v>62.89999999999992</v>
      </c>
      <c r="K49" s="20">
        <v>33.300000000000011</v>
      </c>
      <c r="L49" s="20">
        <v>25.900000000000013</v>
      </c>
      <c r="M49" s="20">
        <v>23.125000000000011</v>
      </c>
      <c r="N49" s="20">
        <v>12.232500000000002</v>
      </c>
      <c r="O49" s="21">
        <v>351.89500000000004</v>
      </c>
      <c r="P49" s="22">
        <v>28151.599999999999</v>
      </c>
      <c r="Q49" s="22">
        <v>17594.75</v>
      </c>
      <c r="R49" s="22">
        <v>10556.849999999999</v>
      </c>
    </row>
    <row r="50" spans="1:18">
      <c r="A50" s="18">
        <v>46</v>
      </c>
      <c r="B50" s="19" t="s">
        <v>446</v>
      </c>
      <c r="C50" s="19" t="s">
        <v>233</v>
      </c>
      <c r="D50" s="20">
        <v>87.999999999999929</v>
      </c>
      <c r="E50" s="20">
        <v>70.40000000000002</v>
      </c>
      <c r="F50" s="20">
        <v>35.200000000000017</v>
      </c>
      <c r="G50" s="20">
        <v>35.200000000000017</v>
      </c>
      <c r="H50" s="20">
        <v>35.200000000000017</v>
      </c>
      <c r="I50" s="20">
        <v>52.80000000000004</v>
      </c>
      <c r="J50" s="20">
        <v>87.999999999999929</v>
      </c>
      <c r="K50" s="20">
        <v>70.40000000000002</v>
      </c>
      <c r="L50" s="20">
        <v>52.80000000000004</v>
      </c>
      <c r="M50" s="20">
        <v>35.200000000000017</v>
      </c>
      <c r="N50" s="20">
        <v>17.599999999999998</v>
      </c>
      <c r="O50" s="21">
        <v>580.80000000000018</v>
      </c>
      <c r="P50" s="22">
        <v>46464</v>
      </c>
      <c r="Q50" s="22">
        <v>29040</v>
      </c>
      <c r="R50" s="22">
        <v>17424</v>
      </c>
    </row>
    <row r="51" spans="1:18">
      <c r="A51" s="18">
        <v>47</v>
      </c>
      <c r="B51" s="19" t="s">
        <v>447</v>
      </c>
      <c r="C51" s="19" t="s">
        <v>234</v>
      </c>
      <c r="D51" s="20">
        <v>61.75</v>
      </c>
      <c r="E51" s="20">
        <v>45.5</v>
      </c>
      <c r="F51" s="20">
        <v>12.825000000000003</v>
      </c>
      <c r="G51" s="20">
        <v>17.100000000000005</v>
      </c>
      <c r="H51" s="20">
        <v>34.20000000000001</v>
      </c>
      <c r="I51" s="20">
        <v>34.20000000000001</v>
      </c>
      <c r="J51" s="20">
        <v>45.599999999999987</v>
      </c>
      <c r="K51" s="20">
        <v>39.024999999999999</v>
      </c>
      <c r="L51" s="20">
        <v>31.350000000000012</v>
      </c>
      <c r="M51" s="20">
        <v>22.75</v>
      </c>
      <c r="N51" s="20">
        <v>0</v>
      </c>
      <c r="O51" s="21">
        <v>344.30000000000007</v>
      </c>
      <c r="P51" s="22">
        <v>27544</v>
      </c>
      <c r="Q51" s="22">
        <v>17215</v>
      </c>
      <c r="R51" s="22">
        <v>10329</v>
      </c>
    </row>
    <row r="52" spans="1:18">
      <c r="A52" s="18">
        <v>48</v>
      </c>
      <c r="B52" s="19" t="s">
        <v>448</v>
      </c>
      <c r="C52" s="19" t="s">
        <v>235</v>
      </c>
      <c r="D52" s="20">
        <v>0</v>
      </c>
      <c r="E52" s="20">
        <v>0</v>
      </c>
      <c r="F52" s="20">
        <v>45</v>
      </c>
      <c r="G52" s="20">
        <v>42.5</v>
      </c>
      <c r="H52" s="20">
        <v>50</v>
      </c>
      <c r="I52" s="20">
        <v>60</v>
      </c>
      <c r="J52" s="20">
        <v>28.199999999999942</v>
      </c>
      <c r="K52" s="20">
        <v>49.8</v>
      </c>
      <c r="L52" s="20">
        <v>20</v>
      </c>
      <c r="M52" s="20">
        <v>60</v>
      </c>
      <c r="N52" s="20">
        <v>50</v>
      </c>
      <c r="O52" s="21">
        <v>405.49999999999994</v>
      </c>
      <c r="P52" s="22">
        <v>32440</v>
      </c>
      <c r="Q52" s="22">
        <v>20275</v>
      </c>
      <c r="R52" s="22">
        <v>12165</v>
      </c>
    </row>
    <row r="53" spans="1:18">
      <c r="A53" s="18">
        <v>49</v>
      </c>
      <c r="B53" s="19" t="s">
        <v>46</v>
      </c>
      <c r="C53" s="19" t="s">
        <v>236</v>
      </c>
      <c r="D53" s="20">
        <v>28.69999999999996</v>
      </c>
      <c r="E53" s="20">
        <v>28.049999999999962</v>
      </c>
      <c r="F53" s="20">
        <v>16.647499999999997</v>
      </c>
      <c r="G53" s="20">
        <v>19.799999999999997</v>
      </c>
      <c r="H53" s="20">
        <v>19.729999999999997</v>
      </c>
      <c r="I53" s="20">
        <v>0</v>
      </c>
      <c r="J53" s="20">
        <v>0</v>
      </c>
      <c r="K53" s="20">
        <v>0</v>
      </c>
      <c r="L53" s="20">
        <v>0</v>
      </c>
      <c r="M53" s="20">
        <v>18.127499999999987</v>
      </c>
      <c r="N53" s="20">
        <v>14.389999999999999</v>
      </c>
      <c r="O53" s="21">
        <v>145.44499999999991</v>
      </c>
      <c r="P53" s="22">
        <v>11635.6</v>
      </c>
      <c r="Q53" s="22">
        <v>7272.25</v>
      </c>
      <c r="R53" s="22">
        <v>4363.3500000000004</v>
      </c>
    </row>
    <row r="54" spans="1:18">
      <c r="A54" s="18">
        <v>50</v>
      </c>
      <c r="B54" s="19" t="s">
        <v>449</v>
      </c>
      <c r="C54" s="19" t="s">
        <v>237</v>
      </c>
      <c r="D54" s="20">
        <v>0</v>
      </c>
      <c r="E54" s="20">
        <v>0</v>
      </c>
      <c r="F54" s="20">
        <v>15.305000000000007</v>
      </c>
      <c r="G54" s="20">
        <v>18.20000000000001</v>
      </c>
      <c r="H54" s="20">
        <v>18.13750000000001</v>
      </c>
      <c r="I54" s="20">
        <v>27.60000000000003</v>
      </c>
      <c r="J54" s="20">
        <v>25.199999999999996</v>
      </c>
      <c r="K54" s="20">
        <v>24.535000000000029</v>
      </c>
      <c r="L54" s="20">
        <v>21.882500000000004</v>
      </c>
      <c r="M54" s="20">
        <v>16.690000000000015</v>
      </c>
      <c r="N54" s="20">
        <v>13.237500000000008</v>
      </c>
      <c r="O54" s="21">
        <v>180.78750000000011</v>
      </c>
      <c r="P54" s="22">
        <v>14463</v>
      </c>
      <c r="Q54" s="22">
        <v>9039.3799999999992</v>
      </c>
      <c r="R54" s="22">
        <v>5423.6200000000008</v>
      </c>
    </row>
    <row r="55" spans="1:18">
      <c r="A55" s="18">
        <v>51</v>
      </c>
      <c r="B55" s="19" t="s">
        <v>450</v>
      </c>
      <c r="C55" s="19" t="s">
        <v>451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1">
        <v>0</v>
      </c>
      <c r="P55" s="22">
        <v>0</v>
      </c>
      <c r="Q55" s="22">
        <v>0</v>
      </c>
      <c r="R55" s="22">
        <v>0</v>
      </c>
    </row>
    <row r="56" spans="1:18">
      <c r="A56" s="18">
        <v>52</v>
      </c>
      <c r="B56" s="19" t="s">
        <v>452</v>
      </c>
      <c r="C56" s="19" t="s">
        <v>238</v>
      </c>
      <c r="D56" s="20">
        <v>0</v>
      </c>
      <c r="E56" s="20">
        <v>0</v>
      </c>
      <c r="F56" s="20">
        <v>11.200000000000005</v>
      </c>
      <c r="G56" s="20">
        <v>11.200000000000005</v>
      </c>
      <c r="H56" s="20">
        <v>11.200000000000005</v>
      </c>
      <c r="I56" s="20">
        <v>11.200000000000005</v>
      </c>
      <c r="J56" s="20">
        <v>0</v>
      </c>
      <c r="K56" s="20">
        <v>0</v>
      </c>
      <c r="L56" s="20">
        <v>17.600000000000001</v>
      </c>
      <c r="M56" s="20">
        <v>14.400000000000007</v>
      </c>
      <c r="N56" s="20">
        <v>20.799999999999994</v>
      </c>
      <c r="O56" s="21">
        <v>97.600000000000023</v>
      </c>
      <c r="P56" s="22">
        <v>7808</v>
      </c>
      <c r="Q56" s="22">
        <v>4880</v>
      </c>
      <c r="R56" s="22">
        <v>2928</v>
      </c>
    </row>
    <row r="57" spans="1:18">
      <c r="A57" s="18">
        <v>53</v>
      </c>
      <c r="B57" s="19" t="s">
        <v>49</v>
      </c>
      <c r="C57" s="19" t="s">
        <v>239</v>
      </c>
      <c r="D57" s="20">
        <v>22.000000000000014</v>
      </c>
      <c r="E57" s="20">
        <v>22.000000000000014</v>
      </c>
      <c r="F57" s="20">
        <v>19.800000000000011</v>
      </c>
      <c r="G57" s="20">
        <v>15.400000000000007</v>
      </c>
      <c r="H57" s="20">
        <v>19.800000000000011</v>
      </c>
      <c r="I57" s="20">
        <v>19.800000000000011</v>
      </c>
      <c r="J57" s="20">
        <v>19.800000000000011</v>
      </c>
      <c r="K57" s="20">
        <v>19.800000000000011</v>
      </c>
      <c r="L57" s="20">
        <v>19.800000000000011</v>
      </c>
      <c r="M57" s="20">
        <v>19.800000000000011</v>
      </c>
      <c r="N57" s="20">
        <v>4.3999999999999995</v>
      </c>
      <c r="O57" s="21">
        <v>202.40000000000012</v>
      </c>
      <c r="P57" s="22">
        <v>16192</v>
      </c>
      <c r="Q57" s="22">
        <v>10120</v>
      </c>
      <c r="R57" s="22">
        <v>6072</v>
      </c>
    </row>
    <row r="58" spans="1:18">
      <c r="A58" s="18">
        <v>54</v>
      </c>
      <c r="B58" s="19" t="s">
        <v>453</v>
      </c>
      <c r="C58" s="19" t="s">
        <v>240</v>
      </c>
      <c r="D58" s="20">
        <v>0</v>
      </c>
      <c r="E58" s="20">
        <v>26</v>
      </c>
      <c r="F58" s="20">
        <v>18.2575</v>
      </c>
      <c r="G58" s="20">
        <v>10.799999999999997</v>
      </c>
      <c r="H58" s="20">
        <v>10.799999999999997</v>
      </c>
      <c r="I58" s="20">
        <v>10.799999999999997</v>
      </c>
      <c r="J58" s="20">
        <v>16.199999999999989</v>
      </c>
      <c r="K58" s="20">
        <v>12.599999999999994</v>
      </c>
      <c r="L58" s="20">
        <v>28.025000000000027</v>
      </c>
      <c r="M58" s="20">
        <v>17.099999999999994</v>
      </c>
      <c r="N58" s="20">
        <v>11.399999999999995</v>
      </c>
      <c r="O58" s="21">
        <v>161.98249999999999</v>
      </c>
      <c r="P58" s="22">
        <v>12958.6</v>
      </c>
      <c r="Q58" s="22">
        <v>8099.13</v>
      </c>
      <c r="R58" s="22">
        <v>4859.47</v>
      </c>
    </row>
    <row r="59" spans="1:18">
      <c r="A59" s="18">
        <v>55</v>
      </c>
      <c r="B59" s="19" t="s">
        <v>454</v>
      </c>
      <c r="C59" s="19" t="s">
        <v>241</v>
      </c>
      <c r="D59" s="20">
        <v>18.899999999999999</v>
      </c>
      <c r="E59" s="20">
        <v>18.899999999999999</v>
      </c>
      <c r="F59" s="20">
        <v>18.899999999999999</v>
      </c>
      <c r="G59" s="20">
        <v>17.34249999999999</v>
      </c>
      <c r="H59" s="20">
        <v>18.899999999999999</v>
      </c>
      <c r="I59" s="20">
        <v>18.899999999999999</v>
      </c>
      <c r="J59" s="20">
        <v>18.899999999999999</v>
      </c>
      <c r="K59" s="20">
        <v>18.899999999999999</v>
      </c>
      <c r="L59" s="20">
        <v>18.899999999999999</v>
      </c>
      <c r="M59" s="20">
        <v>18.754999999999992</v>
      </c>
      <c r="N59" s="20">
        <v>0</v>
      </c>
      <c r="O59" s="21">
        <v>187.29750000000001</v>
      </c>
      <c r="P59" s="22">
        <v>14983.8</v>
      </c>
      <c r="Q59" s="22">
        <v>9364.8799999999992</v>
      </c>
      <c r="R59" s="22">
        <v>5618.92</v>
      </c>
    </row>
    <row r="60" spans="1:18">
      <c r="A60" s="18">
        <v>56</v>
      </c>
      <c r="B60" s="19" t="s">
        <v>455</v>
      </c>
      <c r="C60" s="19" t="s">
        <v>242</v>
      </c>
      <c r="D60" s="20">
        <v>15.400000000000007</v>
      </c>
      <c r="E60" s="20">
        <v>15.400000000000007</v>
      </c>
      <c r="F60" s="20">
        <v>18.2</v>
      </c>
      <c r="G60" s="20">
        <v>18.2</v>
      </c>
      <c r="H60" s="20">
        <v>18.2</v>
      </c>
      <c r="I60" s="20">
        <v>20.799999999999994</v>
      </c>
      <c r="J60" s="20">
        <v>20.799999999999994</v>
      </c>
      <c r="K60" s="20">
        <v>20.799999999999994</v>
      </c>
      <c r="L60" s="20">
        <v>20.799999999999994</v>
      </c>
      <c r="M60" s="20">
        <v>20.799999999999994</v>
      </c>
      <c r="N60" s="20">
        <v>0</v>
      </c>
      <c r="O60" s="21">
        <v>189.39999999999998</v>
      </c>
      <c r="P60" s="22">
        <v>15152</v>
      </c>
      <c r="Q60" s="22">
        <v>9470</v>
      </c>
      <c r="R60" s="22">
        <v>5682</v>
      </c>
    </row>
    <row r="61" spans="1:18">
      <c r="A61" s="18">
        <v>57</v>
      </c>
      <c r="B61" s="19" t="s">
        <v>456</v>
      </c>
      <c r="C61" s="19" t="s">
        <v>243</v>
      </c>
      <c r="D61" s="20">
        <v>18.950000000000003</v>
      </c>
      <c r="E61" s="20">
        <v>20.725000000000009</v>
      </c>
      <c r="F61" s="20">
        <v>11.899999999999999</v>
      </c>
      <c r="G61" s="20">
        <v>13.049999999999999</v>
      </c>
      <c r="H61" s="20">
        <v>13.049999999999999</v>
      </c>
      <c r="I61" s="20">
        <v>13.277499999999998</v>
      </c>
      <c r="J61" s="20">
        <v>28.377500000000019</v>
      </c>
      <c r="K61" s="20">
        <v>17.475000000000005</v>
      </c>
      <c r="L61" s="20">
        <v>14.249999999999998</v>
      </c>
      <c r="M61" s="20">
        <v>9.759999999999998</v>
      </c>
      <c r="N61" s="20">
        <v>2.125</v>
      </c>
      <c r="O61" s="21">
        <v>162.94000000000003</v>
      </c>
      <c r="P61" s="22">
        <v>13035.2</v>
      </c>
      <c r="Q61" s="22">
        <v>8147</v>
      </c>
      <c r="R61" s="22">
        <v>4888.2000000000007</v>
      </c>
    </row>
    <row r="62" spans="1:18">
      <c r="A62" s="18">
        <v>58</v>
      </c>
      <c r="B62" s="19" t="s">
        <v>457</v>
      </c>
      <c r="C62" s="19" t="s">
        <v>244</v>
      </c>
      <c r="D62" s="20">
        <v>21.799999999999997</v>
      </c>
      <c r="E62" s="20">
        <v>21.5</v>
      </c>
      <c r="F62" s="20">
        <v>18</v>
      </c>
      <c r="G62" s="20">
        <v>18</v>
      </c>
      <c r="H62" s="20">
        <v>20</v>
      </c>
      <c r="I62" s="20">
        <v>20</v>
      </c>
      <c r="J62" s="20">
        <v>20</v>
      </c>
      <c r="K62" s="20">
        <v>20</v>
      </c>
      <c r="L62" s="20">
        <v>20</v>
      </c>
      <c r="M62" s="20">
        <v>20</v>
      </c>
      <c r="N62" s="20">
        <v>0</v>
      </c>
      <c r="O62" s="21">
        <v>199.3</v>
      </c>
      <c r="P62" s="22">
        <v>15944</v>
      </c>
      <c r="Q62" s="22">
        <v>9965</v>
      </c>
      <c r="R62" s="22">
        <v>5979</v>
      </c>
    </row>
    <row r="63" spans="1:18">
      <c r="A63" s="18">
        <v>59</v>
      </c>
      <c r="B63" s="19" t="s">
        <v>458</v>
      </c>
      <c r="C63" s="19" t="s">
        <v>245</v>
      </c>
      <c r="D63" s="20">
        <v>0</v>
      </c>
      <c r="E63" s="20">
        <v>9.350000000000005</v>
      </c>
      <c r="F63" s="20">
        <v>5.5000000000000009</v>
      </c>
      <c r="G63" s="20">
        <v>5.2250000000000005</v>
      </c>
      <c r="H63" s="20">
        <v>6.6000000000000023</v>
      </c>
      <c r="I63" s="20">
        <v>6.6000000000000023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1">
        <v>33.275000000000013</v>
      </c>
      <c r="P63" s="22">
        <v>2662</v>
      </c>
      <c r="Q63" s="22">
        <v>1663.75</v>
      </c>
      <c r="R63" s="22">
        <v>998.25</v>
      </c>
    </row>
    <row r="64" spans="1:18">
      <c r="A64" s="18">
        <v>60</v>
      </c>
      <c r="B64" s="19" t="s">
        <v>459</v>
      </c>
      <c r="C64" s="19" t="s">
        <v>246</v>
      </c>
      <c r="D64" s="20">
        <v>20.900000000000013</v>
      </c>
      <c r="E64" s="20">
        <v>17.430000000000007</v>
      </c>
      <c r="F64" s="20">
        <v>12.100000000000003</v>
      </c>
      <c r="G64" s="20">
        <v>10.450000000000001</v>
      </c>
      <c r="H64" s="20">
        <v>13.200000000000005</v>
      </c>
      <c r="I64" s="20">
        <v>13.200000000000005</v>
      </c>
      <c r="J64" s="20">
        <v>13.200000000000005</v>
      </c>
      <c r="K64" s="20">
        <v>15.400000000000007</v>
      </c>
      <c r="L64" s="20">
        <v>12.650000000000004</v>
      </c>
      <c r="M64" s="20">
        <v>13.797500000000005</v>
      </c>
      <c r="N64" s="20">
        <v>8.4774999999999974</v>
      </c>
      <c r="O64" s="21">
        <v>150.80500000000004</v>
      </c>
      <c r="P64" s="22">
        <v>12064.4</v>
      </c>
      <c r="Q64" s="22">
        <v>7540.25</v>
      </c>
      <c r="R64" s="22">
        <v>4524.1499999999996</v>
      </c>
    </row>
    <row r="65" spans="1:18">
      <c r="A65" s="18">
        <v>61</v>
      </c>
      <c r="B65" s="19" t="s">
        <v>460</v>
      </c>
      <c r="C65" s="19" t="s">
        <v>247</v>
      </c>
      <c r="D65" s="20">
        <v>41.40000000000002</v>
      </c>
      <c r="E65" s="20">
        <v>40.500000000000014</v>
      </c>
      <c r="F65" s="20">
        <v>24.182499999999987</v>
      </c>
      <c r="G65" s="20">
        <v>28.799999999999969</v>
      </c>
      <c r="H65" s="20">
        <v>28.737499999999972</v>
      </c>
      <c r="I65" s="20">
        <v>48</v>
      </c>
      <c r="J65" s="20">
        <v>48</v>
      </c>
      <c r="K65" s="20">
        <v>44.555000000000007</v>
      </c>
      <c r="L65" s="20">
        <v>43.167499999999997</v>
      </c>
      <c r="M65" s="20">
        <v>28.812500000000004</v>
      </c>
      <c r="N65" s="20">
        <v>19.197500000000009</v>
      </c>
      <c r="O65" s="21">
        <v>395.35250000000002</v>
      </c>
      <c r="P65" s="22">
        <v>31628.2</v>
      </c>
      <c r="Q65" s="22">
        <v>19767.63</v>
      </c>
      <c r="R65" s="22">
        <v>11860.57</v>
      </c>
    </row>
    <row r="66" spans="1:18">
      <c r="A66" s="18">
        <v>62</v>
      </c>
      <c r="B66" s="19" t="s">
        <v>461</v>
      </c>
      <c r="C66" s="19" t="s">
        <v>248</v>
      </c>
      <c r="D66" s="20">
        <v>0</v>
      </c>
      <c r="E66" s="20">
        <v>0</v>
      </c>
      <c r="F66" s="20">
        <v>0</v>
      </c>
      <c r="G66" s="20">
        <v>19.100000000000016</v>
      </c>
      <c r="H66" s="20">
        <v>21.900000000000027</v>
      </c>
      <c r="I66" s="20">
        <v>16.300000000000004</v>
      </c>
      <c r="J66" s="20">
        <v>0</v>
      </c>
      <c r="K66" s="20">
        <v>24.000000000000011</v>
      </c>
      <c r="L66" s="20">
        <v>40.299999999999905</v>
      </c>
      <c r="M66" s="20">
        <v>33.799999999999997</v>
      </c>
      <c r="N66" s="20">
        <v>20</v>
      </c>
      <c r="O66" s="21">
        <v>175.39999999999998</v>
      </c>
      <c r="P66" s="22">
        <v>14032</v>
      </c>
      <c r="Q66" s="22">
        <v>8770</v>
      </c>
      <c r="R66" s="22">
        <v>5262</v>
      </c>
    </row>
    <row r="67" spans="1:18">
      <c r="A67" s="18">
        <v>63</v>
      </c>
      <c r="B67" s="19" t="s">
        <v>462</v>
      </c>
      <c r="C67" s="19" t="s">
        <v>249</v>
      </c>
      <c r="D67" s="20">
        <v>19.200000000000003</v>
      </c>
      <c r="E67" s="20">
        <v>19.200000000000003</v>
      </c>
      <c r="F67" s="20">
        <v>19.200000000000003</v>
      </c>
      <c r="G67" s="20">
        <v>19.200000000000003</v>
      </c>
      <c r="H67" s="20">
        <v>19.200000000000003</v>
      </c>
      <c r="I67" s="20">
        <v>0</v>
      </c>
      <c r="J67" s="20">
        <v>26.40000000000002</v>
      </c>
      <c r="K67" s="20">
        <v>19.200000000000003</v>
      </c>
      <c r="L67" s="20">
        <v>0</v>
      </c>
      <c r="M67" s="20">
        <v>19.200000000000003</v>
      </c>
      <c r="N67" s="20">
        <v>0</v>
      </c>
      <c r="O67" s="21">
        <v>160.80000000000001</v>
      </c>
      <c r="P67" s="22">
        <v>12864</v>
      </c>
      <c r="Q67" s="22">
        <v>8040</v>
      </c>
      <c r="R67" s="22">
        <v>4824</v>
      </c>
    </row>
    <row r="68" spans="1:18">
      <c r="A68" s="18">
        <v>64</v>
      </c>
      <c r="B68" s="19" t="s">
        <v>60</v>
      </c>
      <c r="C68" s="19" t="s">
        <v>250</v>
      </c>
      <c r="D68" s="20">
        <v>126</v>
      </c>
      <c r="E68" s="20">
        <v>126</v>
      </c>
      <c r="F68" s="20">
        <v>87</v>
      </c>
      <c r="G68" s="20">
        <v>88.5</v>
      </c>
      <c r="H68" s="20">
        <v>126</v>
      </c>
      <c r="I68" s="20">
        <v>126</v>
      </c>
      <c r="J68" s="20">
        <v>126</v>
      </c>
      <c r="K68" s="20">
        <v>126</v>
      </c>
      <c r="L68" s="20">
        <v>126</v>
      </c>
      <c r="M68" s="20">
        <v>123</v>
      </c>
      <c r="N68" s="20">
        <v>108</v>
      </c>
      <c r="O68" s="21">
        <v>1288.5</v>
      </c>
      <c r="P68" s="22">
        <v>103080</v>
      </c>
      <c r="Q68" s="22">
        <v>64425</v>
      </c>
      <c r="R68" s="22">
        <v>38655</v>
      </c>
    </row>
    <row r="69" spans="1:18">
      <c r="A69" s="18">
        <v>65</v>
      </c>
      <c r="B69" s="19" t="s">
        <v>463</v>
      </c>
      <c r="C69" s="19" t="s">
        <v>251</v>
      </c>
      <c r="D69" s="20">
        <v>26.399999999999959</v>
      </c>
      <c r="E69" s="20">
        <v>15.400000000000013</v>
      </c>
      <c r="F69" s="20">
        <v>8.8000000000000043</v>
      </c>
      <c r="G69" s="20">
        <v>8.8000000000000043</v>
      </c>
      <c r="H69" s="20">
        <v>8.8000000000000043</v>
      </c>
      <c r="I69" s="20">
        <v>8.8000000000000043</v>
      </c>
      <c r="J69" s="20">
        <v>19.799999999999994</v>
      </c>
      <c r="K69" s="20">
        <v>19.799999999999994</v>
      </c>
      <c r="L69" s="20">
        <v>19.799999999999994</v>
      </c>
      <c r="M69" s="20">
        <v>8.8000000000000043</v>
      </c>
      <c r="N69" s="20">
        <v>0</v>
      </c>
      <c r="O69" s="21">
        <v>145.19999999999999</v>
      </c>
      <c r="P69" s="22">
        <v>11616</v>
      </c>
      <c r="Q69" s="22">
        <v>7260</v>
      </c>
      <c r="R69" s="22">
        <v>4356</v>
      </c>
    </row>
    <row r="70" spans="1:18">
      <c r="A70" s="18">
        <v>66</v>
      </c>
      <c r="B70" s="19" t="s">
        <v>464</v>
      </c>
      <c r="C70" s="19" t="s">
        <v>252</v>
      </c>
      <c r="D70" s="20">
        <v>22.000000000000014</v>
      </c>
      <c r="E70" s="20">
        <v>20.900000000000013</v>
      </c>
      <c r="F70" s="20">
        <v>13.997500000000006</v>
      </c>
      <c r="G70" s="20">
        <v>22.160000000000014</v>
      </c>
      <c r="H70" s="20">
        <v>24.200000000000017</v>
      </c>
      <c r="I70" s="20">
        <v>26.40000000000002</v>
      </c>
      <c r="J70" s="20">
        <v>26.40000000000002</v>
      </c>
      <c r="K70" s="20">
        <v>28.600000000000023</v>
      </c>
      <c r="L70" s="20">
        <v>27.937500000000021</v>
      </c>
      <c r="M70" s="20">
        <v>19.800000000000011</v>
      </c>
      <c r="N70" s="20">
        <v>23.415000000000017</v>
      </c>
      <c r="O70" s="21">
        <v>255.8100000000002</v>
      </c>
      <c r="P70" s="22">
        <v>20464.8</v>
      </c>
      <c r="Q70" s="22">
        <v>12790.5</v>
      </c>
      <c r="R70" s="22">
        <v>7674.2999999999993</v>
      </c>
    </row>
    <row r="71" spans="1:18">
      <c r="A71" s="18">
        <v>67</v>
      </c>
      <c r="B71" s="19" t="s">
        <v>465</v>
      </c>
      <c r="C71" s="19" t="s">
        <v>253</v>
      </c>
      <c r="D71" s="20">
        <v>21.989999999999991</v>
      </c>
      <c r="E71" s="20">
        <v>20.474999999999994</v>
      </c>
      <c r="F71" s="20">
        <v>14.700000000000006</v>
      </c>
      <c r="G71" s="20">
        <v>12.600000000000005</v>
      </c>
      <c r="H71" s="20">
        <v>16.275000000000006</v>
      </c>
      <c r="I71" s="20">
        <v>16.582500000000003</v>
      </c>
      <c r="J71" s="20">
        <v>18.899999999999999</v>
      </c>
      <c r="K71" s="20">
        <v>18.899999999999999</v>
      </c>
      <c r="L71" s="20">
        <v>14.540000000000006</v>
      </c>
      <c r="M71" s="20">
        <v>0</v>
      </c>
      <c r="N71" s="20">
        <v>7.1499999999999986</v>
      </c>
      <c r="O71" s="21">
        <v>162.11250000000004</v>
      </c>
      <c r="P71" s="22">
        <v>12969</v>
      </c>
      <c r="Q71" s="22">
        <v>8105.63</v>
      </c>
      <c r="R71" s="22">
        <v>4863.37</v>
      </c>
    </row>
    <row r="72" spans="1:18">
      <c r="A72" s="18">
        <v>68</v>
      </c>
      <c r="B72" s="19" t="s">
        <v>466</v>
      </c>
      <c r="C72" s="19" t="s">
        <v>254</v>
      </c>
      <c r="D72" s="20">
        <v>20.900000000000013</v>
      </c>
      <c r="E72" s="20">
        <v>19.800000000000011</v>
      </c>
      <c r="F72" s="20">
        <v>12.100000000000003</v>
      </c>
      <c r="G72" s="20">
        <v>13.200000000000005</v>
      </c>
      <c r="H72" s="20">
        <v>13.200000000000005</v>
      </c>
      <c r="I72" s="20">
        <v>13.200000000000005</v>
      </c>
      <c r="J72" s="20">
        <v>23.100000000000016</v>
      </c>
      <c r="K72" s="20">
        <v>0</v>
      </c>
      <c r="L72" s="20">
        <v>14.300000000000006</v>
      </c>
      <c r="M72" s="20">
        <v>9.9</v>
      </c>
      <c r="N72" s="20">
        <v>1.1000000000000001</v>
      </c>
      <c r="O72" s="21">
        <v>140.80000000000007</v>
      </c>
      <c r="P72" s="22">
        <v>11264</v>
      </c>
      <c r="Q72" s="22">
        <v>7040</v>
      </c>
      <c r="R72" s="22">
        <v>4224</v>
      </c>
    </row>
    <row r="73" spans="1:18">
      <c r="A73" s="18">
        <v>69</v>
      </c>
      <c r="B73" s="19" t="s">
        <v>65</v>
      </c>
      <c r="C73" s="19" t="s">
        <v>255</v>
      </c>
      <c r="D73" s="20">
        <v>24.149999999999981</v>
      </c>
      <c r="E73" s="20">
        <v>26.449999999999978</v>
      </c>
      <c r="F73" s="20">
        <v>21.849999999999984</v>
      </c>
      <c r="G73" s="20">
        <v>18.399999999999988</v>
      </c>
      <c r="H73" s="20">
        <v>18.399999999999988</v>
      </c>
      <c r="I73" s="20">
        <v>25.299999999999979</v>
      </c>
      <c r="J73" s="20">
        <v>43.700000000000031</v>
      </c>
      <c r="K73" s="20">
        <v>21.849999999999984</v>
      </c>
      <c r="L73" s="20">
        <v>22.999999999999982</v>
      </c>
      <c r="M73" s="20">
        <v>22.999999999999982</v>
      </c>
      <c r="N73" s="20">
        <v>0</v>
      </c>
      <c r="O73" s="21">
        <v>246.09999999999988</v>
      </c>
      <c r="P73" s="22">
        <v>19688</v>
      </c>
      <c r="Q73" s="22">
        <v>12305</v>
      </c>
      <c r="R73" s="22">
        <v>7383</v>
      </c>
    </row>
    <row r="74" spans="1:18">
      <c r="A74" s="18">
        <v>70</v>
      </c>
      <c r="B74" s="19" t="s">
        <v>467</v>
      </c>
      <c r="C74" s="19" t="s">
        <v>468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1">
        <v>0</v>
      </c>
      <c r="P74" s="22">
        <v>0</v>
      </c>
      <c r="Q74" s="22">
        <v>0</v>
      </c>
      <c r="R74" s="22">
        <v>0</v>
      </c>
    </row>
    <row r="75" spans="1:18">
      <c r="A75" s="18">
        <v>71</v>
      </c>
      <c r="B75" s="19" t="s">
        <v>469</v>
      </c>
      <c r="C75" s="19" t="s">
        <v>256</v>
      </c>
      <c r="D75" s="20">
        <v>0</v>
      </c>
      <c r="E75" s="20">
        <v>0</v>
      </c>
      <c r="F75" s="20">
        <v>20</v>
      </c>
      <c r="G75" s="20">
        <v>0</v>
      </c>
      <c r="H75" s="20">
        <v>0</v>
      </c>
      <c r="I75" s="20">
        <v>0</v>
      </c>
      <c r="J75" s="20">
        <v>25</v>
      </c>
      <c r="K75" s="20">
        <v>25</v>
      </c>
      <c r="L75" s="20">
        <v>0</v>
      </c>
      <c r="M75" s="20">
        <v>25</v>
      </c>
      <c r="N75" s="20">
        <v>25</v>
      </c>
      <c r="O75" s="21">
        <v>120</v>
      </c>
      <c r="P75" s="22">
        <v>9600</v>
      </c>
      <c r="Q75" s="22">
        <v>6000</v>
      </c>
      <c r="R75" s="22">
        <v>3600</v>
      </c>
    </row>
    <row r="76" spans="1:18">
      <c r="A76" s="18">
        <v>72</v>
      </c>
      <c r="B76" s="19" t="s">
        <v>67</v>
      </c>
      <c r="C76" s="19" t="s">
        <v>257</v>
      </c>
      <c r="D76" s="20">
        <v>23.100000000000016</v>
      </c>
      <c r="E76" s="20">
        <v>19.685000000000013</v>
      </c>
      <c r="F76" s="20">
        <v>12.100000000000003</v>
      </c>
      <c r="G76" s="20">
        <v>12.650000000000004</v>
      </c>
      <c r="H76" s="20">
        <v>13.200000000000005</v>
      </c>
      <c r="I76" s="20">
        <v>13.200000000000005</v>
      </c>
      <c r="J76" s="20">
        <v>18.432500000000012</v>
      </c>
      <c r="K76" s="20">
        <v>17.445000000000011</v>
      </c>
      <c r="L76" s="20">
        <v>0</v>
      </c>
      <c r="M76" s="20">
        <v>0</v>
      </c>
      <c r="N76" s="20">
        <v>0</v>
      </c>
      <c r="O76" s="21">
        <v>129.81250000000006</v>
      </c>
      <c r="P76" s="22">
        <v>10385</v>
      </c>
      <c r="Q76" s="22">
        <v>6490.63</v>
      </c>
      <c r="R76" s="22">
        <v>3894.37</v>
      </c>
    </row>
    <row r="77" spans="1:18">
      <c r="A77" s="18">
        <v>73</v>
      </c>
      <c r="B77" s="19" t="s">
        <v>68</v>
      </c>
      <c r="C77" s="19" t="s">
        <v>258</v>
      </c>
      <c r="D77" s="20">
        <v>176.25</v>
      </c>
      <c r="E77" s="20">
        <v>171.75</v>
      </c>
      <c r="F77" s="20">
        <v>0</v>
      </c>
      <c r="G77" s="20">
        <v>117.75</v>
      </c>
      <c r="H77" s="20">
        <v>118.61999999999999</v>
      </c>
      <c r="I77" s="20">
        <v>185.25</v>
      </c>
      <c r="J77" s="20">
        <v>185.25</v>
      </c>
      <c r="K77" s="20">
        <v>89.827500000000001</v>
      </c>
      <c r="L77" s="20">
        <v>180.75</v>
      </c>
      <c r="M77" s="20">
        <v>129.655</v>
      </c>
      <c r="N77" s="20">
        <v>103.78999999999999</v>
      </c>
      <c r="O77" s="21">
        <v>1458.8924999999999</v>
      </c>
      <c r="P77" s="22">
        <v>116711.4</v>
      </c>
      <c r="Q77" s="22">
        <v>72944.63</v>
      </c>
      <c r="R77" s="22">
        <v>43766.76999999999</v>
      </c>
    </row>
    <row r="78" spans="1:18">
      <c r="A78" s="18">
        <v>74</v>
      </c>
      <c r="B78" s="19" t="s">
        <v>69</v>
      </c>
      <c r="C78" s="19" t="s">
        <v>259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20.250000000000011</v>
      </c>
      <c r="O78" s="21">
        <v>20.250000000000011</v>
      </c>
      <c r="P78" s="22">
        <v>1620</v>
      </c>
      <c r="Q78" s="22">
        <v>1012.5</v>
      </c>
      <c r="R78" s="22">
        <v>607.5</v>
      </c>
    </row>
    <row r="79" spans="1:18">
      <c r="A79" s="18">
        <v>75</v>
      </c>
      <c r="B79" s="19" t="s">
        <v>70</v>
      </c>
      <c r="C79" s="19" t="s">
        <v>260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66.200000000000102</v>
      </c>
      <c r="K79" s="20">
        <v>51.000000000000057</v>
      </c>
      <c r="L79" s="20">
        <v>32</v>
      </c>
      <c r="M79" s="20">
        <v>32</v>
      </c>
      <c r="N79" s="20">
        <v>0</v>
      </c>
      <c r="O79" s="21">
        <v>181.20000000000016</v>
      </c>
      <c r="P79" s="22">
        <v>14496</v>
      </c>
      <c r="Q79" s="22">
        <v>9060</v>
      </c>
      <c r="R79" s="22">
        <v>5436</v>
      </c>
    </row>
    <row r="80" spans="1:18">
      <c r="A80" s="18">
        <v>76</v>
      </c>
      <c r="B80" s="19" t="s">
        <v>71</v>
      </c>
      <c r="C80" s="19" t="s">
        <v>261</v>
      </c>
      <c r="D80" s="20">
        <v>19.800000000000011</v>
      </c>
      <c r="E80" s="20">
        <v>19.800000000000011</v>
      </c>
      <c r="F80" s="20">
        <v>19.800000000000011</v>
      </c>
      <c r="G80" s="20">
        <v>19.800000000000011</v>
      </c>
      <c r="H80" s="20">
        <v>19.800000000000011</v>
      </c>
      <c r="I80" s="20">
        <v>19.800000000000011</v>
      </c>
      <c r="J80" s="20">
        <v>22.000000000000014</v>
      </c>
      <c r="K80" s="20">
        <v>22.000000000000014</v>
      </c>
      <c r="L80" s="20">
        <v>0</v>
      </c>
      <c r="M80" s="20">
        <v>22.000000000000014</v>
      </c>
      <c r="N80" s="20">
        <v>0</v>
      </c>
      <c r="O80" s="21">
        <v>184.80000000000007</v>
      </c>
      <c r="P80" s="22">
        <v>14784</v>
      </c>
      <c r="Q80" s="22">
        <v>9240</v>
      </c>
      <c r="R80" s="22">
        <v>5544</v>
      </c>
    </row>
    <row r="81" spans="1:18">
      <c r="A81" s="18">
        <v>77</v>
      </c>
      <c r="B81" s="19" t="s">
        <v>72</v>
      </c>
      <c r="C81" s="19" t="s">
        <v>262</v>
      </c>
      <c r="D81" s="20">
        <v>34.5</v>
      </c>
      <c r="E81" s="20">
        <v>33.75</v>
      </c>
      <c r="F81" s="20">
        <v>20.155000000000001</v>
      </c>
      <c r="G81" s="20">
        <v>26.295000000000002</v>
      </c>
      <c r="H81" s="20">
        <v>40.799999999999976</v>
      </c>
      <c r="I81" s="20">
        <v>33.600000000000058</v>
      </c>
      <c r="J81" s="20">
        <v>36</v>
      </c>
      <c r="K81" s="20">
        <v>29.017499999999966</v>
      </c>
      <c r="L81" s="20">
        <v>27.974999999999962</v>
      </c>
      <c r="M81" s="20">
        <v>21.607500000000002</v>
      </c>
      <c r="N81" s="20">
        <v>17.299999999999997</v>
      </c>
      <c r="O81" s="21">
        <v>320.99999999999994</v>
      </c>
      <c r="P81" s="22">
        <v>25680</v>
      </c>
      <c r="Q81" s="22">
        <v>16050</v>
      </c>
      <c r="R81" s="22">
        <v>9630</v>
      </c>
    </row>
    <row r="82" spans="1:18">
      <c r="A82" s="18">
        <v>78</v>
      </c>
      <c r="B82" s="19" t="s">
        <v>470</v>
      </c>
      <c r="C82" s="19" t="s">
        <v>263</v>
      </c>
      <c r="D82" s="20">
        <v>54.100000000000037</v>
      </c>
      <c r="E82" s="20">
        <v>54.100000000000037</v>
      </c>
      <c r="F82" s="20">
        <v>42.650000000000048</v>
      </c>
      <c r="G82" s="20">
        <v>39.800000000000033</v>
      </c>
      <c r="H82" s="20">
        <v>46.297500000000078</v>
      </c>
      <c r="I82" s="20">
        <v>54.100000000000037</v>
      </c>
      <c r="J82" s="20">
        <v>54.100000000000037</v>
      </c>
      <c r="K82" s="20">
        <v>54.100000000000037</v>
      </c>
      <c r="L82" s="20">
        <v>54.020000000000032</v>
      </c>
      <c r="M82" s="20">
        <v>49.300000000000047</v>
      </c>
      <c r="N82" s="20">
        <v>44.500000000000036</v>
      </c>
      <c r="O82" s="21">
        <v>547.06750000000045</v>
      </c>
      <c r="P82" s="22">
        <v>43765.4</v>
      </c>
      <c r="Q82" s="22">
        <v>27353.38</v>
      </c>
      <c r="R82" s="22">
        <v>16412.02</v>
      </c>
    </row>
    <row r="83" spans="1:18">
      <c r="A83" s="18">
        <v>79</v>
      </c>
      <c r="B83" s="19" t="s">
        <v>74</v>
      </c>
      <c r="C83" s="19" t="s">
        <v>264</v>
      </c>
      <c r="D83" s="20">
        <v>22.000000000000014</v>
      </c>
      <c r="E83" s="20">
        <v>20.900000000000013</v>
      </c>
      <c r="F83" s="20">
        <v>12.100000000000003</v>
      </c>
      <c r="G83" s="20">
        <v>13.200000000000005</v>
      </c>
      <c r="H83" s="20">
        <v>0</v>
      </c>
      <c r="I83" s="20">
        <v>0</v>
      </c>
      <c r="J83" s="20">
        <v>18.70000000000001</v>
      </c>
      <c r="K83" s="20">
        <v>17.600000000000009</v>
      </c>
      <c r="L83" s="20">
        <v>14.300000000000006</v>
      </c>
      <c r="M83" s="20">
        <v>10.025</v>
      </c>
      <c r="N83" s="20">
        <v>2.2000000000000002</v>
      </c>
      <c r="O83" s="21">
        <v>131.02500000000003</v>
      </c>
      <c r="P83" s="22">
        <v>10482</v>
      </c>
      <c r="Q83" s="22">
        <v>6551.25</v>
      </c>
      <c r="R83" s="22">
        <v>3930.75</v>
      </c>
    </row>
    <row r="84" spans="1:18">
      <c r="A84" s="18">
        <v>80</v>
      </c>
      <c r="B84" s="19" t="s">
        <v>75</v>
      </c>
      <c r="C84" s="19" t="s">
        <v>265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13.407500000000004</v>
      </c>
      <c r="J84" s="20">
        <v>18.70000000000001</v>
      </c>
      <c r="K84" s="20">
        <v>17.600000000000009</v>
      </c>
      <c r="L84" s="20">
        <v>14.300000000000006</v>
      </c>
      <c r="M84" s="20">
        <v>10.025</v>
      </c>
      <c r="N84" s="20">
        <v>2.2000000000000002</v>
      </c>
      <c r="O84" s="21">
        <v>76.232500000000044</v>
      </c>
      <c r="P84" s="22">
        <v>6098.6</v>
      </c>
      <c r="Q84" s="22">
        <v>3811.63</v>
      </c>
      <c r="R84" s="22">
        <v>2286.9700000000003</v>
      </c>
    </row>
    <row r="85" spans="1:18">
      <c r="A85" s="18">
        <v>81</v>
      </c>
      <c r="B85" s="19" t="s">
        <v>76</v>
      </c>
      <c r="C85" s="19" t="s">
        <v>266</v>
      </c>
      <c r="D85" s="20">
        <v>27.299999999999976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1">
        <v>27.299999999999976</v>
      </c>
      <c r="P85" s="22">
        <v>2184</v>
      </c>
      <c r="Q85" s="22">
        <v>1365</v>
      </c>
      <c r="R85" s="22">
        <v>819</v>
      </c>
    </row>
    <row r="86" spans="1:18">
      <c r="A86" s="18">
        <v>82</v>
      </c>
      <c r="B86" s="19" t="s">
        <v>471</v>
      </c>
      <c r="C86" s="19" t="s">
        <v>267</v>
      </c>
      <c r="D86" s="20">
        <v>60.19999999999991</v>
      </c>
      <c r="E86" s="20">
        <v>60.19999999999991</v>
      </c>
      <c r="F86" s="20">
        <v>52.099999999999945</v>
      </c>
      <c r="G86" s="20">
        <v>53.100000000000037</v>
      </c>
      <c r="H86" s="20">
        <v>67.600000000000065</v>
      </c>
      <c r="I86" s="20">
        <v>67.600000000000065</v>
      </c>
      <c r="J86" s="20">
        <v>39.399999999999991</v>
      </c>
      <c r="K86" s="20">
        <v>67.600000000000065</v>
      </c>
      <c r="L86" s="20">
        <v>67.600000000000065</v>
      </c>
      <c r="M86" s="20">
        <v>58.900000000000048</v>
      </c>
      <c r="N86" s="20">
        <v>50.600000000000065</v>
      </c>
      <c r="O86" s="21">
        <v>644.9000000000002</v>
      </c>
      <c r="P86" s="22">
        <v>51592</v>
      </c>
      <c r="Q86" s="22">
        <v>32245</v>
      </c>
      <c r="R86" s="22">
        <v>19347</v>
      </c>
    </row>
    <row r="87" spans="1:18">
      <c r="A87" s="18">
        <v>83</v>
      </c>
      <c r="B87" s="19" t="s">
        <v>78</v>
      </c>
      <c r="C87" s="19" t="s">
        <v>268</v>
      </c>
      <c r="D87" s="20">
        <v>0</v>
      </c>
      <c r="E87" s="20">
        <v>27.204999999999998</v>
      </c>
      <c r="F87" s="20">
        <v>14.675000000000002</v>
      </c>
      <c r="G87" s="20">
        <v>18.735000000000003</v>
      </c>
      <c r="H87" s="20">
        <v>21.700000000000006</v>
      </c>
      <c r="I87" s="20">
        <v>45.199999999999982</v>
      </c>
      <c r="J87" s="20">
        <v>30.149999999999974</v>
      </c>
      <c r="K87" s="20">
        <v>40.750000000000007</v>
      </c>
      <c r="L87" s="20">
        <v>43.847499999999989</v>
      </c>
      <c r="M87" s="20">
        <v>18.899999999999999</v>
      </c>
      <c r="N87" s="20">
        <v>10.987500000000001</v>
      </c>
      <c r="O87" s="21">
        <v>272.14999999999998</v>
      </c>
      <c r="P87" s="22">
        <v>21772</v>
      </c>
      <c r="Q87" s="22">
        <v>13607.5</v>
      </c>
      <c r="R87" s="22">
        <v>8164.5</v>
      </c>
    </row>
    <row r="88" spans="1:18">
      <c r="A88" s="18">
        <v>84</v>
      </c>
      <c r="B88" s="19" t="s">
        <v>79</v>
      </c>
      <c r="C88" s="19" t="s">
        <v>269</v>
      </c>
      <c r="D88" s="20">
        <v>13.299999999999994</v>
      </c>
      <c r="E88" s="20">
        <v>0</v>
      </c>
      <c r="F88" s="20">
        <v>13.299999999999994</v>
      </c>
      <c r="G88" s="20">
        <v>13.299999999999994</v>
      </c>
      <c r="H88" s="20">
        <v>13.299999999999994</v>
      </c>
      <c r="I88" s="20">
        <v>13.299999999999994</v>
      </c>
      <c r="J88" s="20">
        <v>17.699999999999989</v>
      </c>
      <c r="K88" s="20">
        <v>17.699999999999989</v>
      </c>
      <c r="L88" s="20">
        <v>13.299999999999994</v>
      </c>
      <c r="M88" s="20">
        <v>0</v>
      </c>
      <c r="N88" s="20">
        <v>0</v>
      </c>
      <c r="O88" s="21">
        <v>115.19999999999995</v>
      </c>
      <c r="P88" s="22">
        <v>9216</v>
      </c>
      <c r="Q88" s="22">
        <v>5760</v>
      </c>
      <c r="R88" s="22">
        <v>3456</v>
      </c>
    </row>
    <row r="89" spans="1:18">
      <c r="A89" s="18">
        <v>85</v>
      </c>
      <c r="B89" s="19" t="s">
        <v>472</v>
      </c>
      <c r="C89" s="19" t="s">
        <v>270</v>
      </c>
      <c r="D89" s="20">
        <v>6.799999999999998</v>
      </c>
      <c r="E89" s="20">
        <v>0</v>
      </c>
      <c r="F89" s="20">
        <v>0</v>
      </c>
      <c r="G89" s="20">
        <v>0</v>
      </c>
      <c r="H89" s="20">
        <v>13.600000000000007</v>
      </c>
      <c r="I89" s="20">
        <v>13.600000000000007</v>
      </c>
      <c r="J89" s="20">
        <v>27.200000000000028</v>
      </c>
      <c r="K89" s="20">
        <v>20.400000000000016</v>
      </c>
      <c r="L89" s="20">
        <v>13.600000000000007</v>
      </c>
      <c r="M89" s="20">
        <v>13.600000000000007</v>
      </c>
      <c r="N89" s="20">
        <v>0</v>
      </c>
      <c r="O89" s="21">
        <v>108.80000000000008</v>
      </c>
      <c r="P89" s="22">
        <v>8704</v>
      </c>
      <c r="Q89" s="22">
        <v>5440</v>
      </c>
      <c r="R89" s="22">
        <v>3264</v>
      </c>
    </row>
    <row r="90" spans="1:18">
      <c r="A90" s="18">
        <v>86</v>
      </c>
      <c r="B90" s="19" t="s">
        <v>81</v>
      </c>
      <c r="C90" s="19" t="s">
        <v>271</v>
      </c>
      <c r="D90" s="20">
        <v>22</v>
      </c>
      <c r="E90" s="20">
        <v>20</v>
      </c>
      <c r="F90" s="20">
        <v>10</v>
      </c>
      <c r="G90" s="20">
        <v>8</v>
      </c>
      <c r="H90" s="20">
        <v>10</v>
      </c>
      <c r="I90" s="20">
        <v>10</v>
      </c>
      <c r="J90" s="20">
        <v>18</v>
      </c>
      <c r="K90" s="20">
        <v>12</v>
      </c>
      <c r="L90" s="20">
        <v>8</v>
      </c>
      <c r="M90" s="20">
        <v>8</v>
      </c>
      <c r="N90" s="20">
        <v>0</v>
      </c>
      <c r="O90" s="21">
        <v>126</v>
      </c>
      <c r="P90" s="22">
        <v>10080</v>
      </c>
      <c r="Q90" s="22">
        <v>6300</v>
      </c>
      <c r="R90" s="22">
        <v>3780</v>
      </c>
    </row>
    <row r="91" spans="1:18">
      <c r="A91" s="18">
        <v>87</v>
      </c>
      <c r="B91" s="19" t="s">
        <v>82</v>
      </c>
      <c r="C91" s="19" t="s">
        <v>272</v>
      </c>
      <c r="D91" s="20">
        <v>81.752500000000083</v>
      </c>
      <c r="E91" s="20">
        <v>73.655000000000058</v>
      </c>
      <c r="F91" s="20">
        <v>58.000000000000036</v>
      </c>
      <c r="G91" s="20">
        <v>49.000000000000036</v>
      </c>
      <c r="H91" s="20">
        <v>0</v>
      </c>
      <c r="I91" s="20">
        <v>98.600000000000108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1">
        <v>361.00750000000028</v>
      </c>
      <c r="P91" s="22">
        <v>28880.6</v>
      </c>
      <c r="Q91" s="22">
        <v>18050.38</v>
      </c>
      <c r="R91" s="22">
        <v>10830.219999999998</v>
      </c>
    </row>
    <row r="92" spans="1:18">
      <c r="A92" s="18">
        <v>88</v>
      </c>
      <c r="B92" s="19" t="s">
        <v>83</v>
      </c>
      <c r="C92" s="19" t="s">
        <v>273</v>
      </c>
      <c r="D92" s="20">
        <v>107.25</v>
      </c>
      <c r="E92" s="20">
        <v>104.5</v>
      </c>
      <c r="F92" s="20">
        <v>112.75</v>
      </c>
      <c r="G92" s="20">
        <v>78.375</v>
      </c>
      <c r="H92" s="20">
        <v>112.75</v>
      </c>
      <c r="I92" s="20">
        <v>112.75</v>
      </c>
      <c r="J92" s="20">
        <v>112.75</v>
      </c>
      <c r="K92" s="20">
        <v>112.75</v>
      </c>
      <c r="L92" s="20">
        <v>112.75</v>
      </c>
      <c r="M92" s="20">
        <v>111.375</v>
      </c>
      <c r="N92" s="20">
        <v>99</v>
      </c>
      <c r="O92" s="21">
        <v>1177</v>
      </c>
      <c r="P92" s="22">
        <v>94160</v>
      </c>
      <c r="Q92" s="22">
        <v>58850</v>
      </c>
      <c r="R92" s="22">
        <v>35310</v>
      </c>
    </row>
    <row r="93" spans="1:18">
      <c r="A93" s="18">
        <v>89</v>
      </c>
      <c r="B93" s="19" t="s">
        <v>84</v>
      </c>
      <c r="C93" s="19" t="s">
        <v>274</v>
      </c>
      <c r="D93" s="20">
        <v>51.799999999999969</v>
      </c>
      <c r="E93" s="20">
        <v>51.799999999999969</v>
      </c>
      <c r="F93" s="20">
        <v>51.799999999999969</v>
      </c>
      <c r="G93" s="20">
        <v>51.799999999999969</v>
      </c>
      <c r="H93" s="20">
        <v>51.799999999999969</v>
      </c>
      <c r="I93" s="20">
        <v>51.799999999999969</v>
      </c>
      <c r="J93" s="20">
        <v>51.799999999999969</v>
      </c>
      <c r="K93" s="20">
        <v>51.799999999999969</v>
      </c>
      <c r="L93" s="20">
        <v>51.799999999999969</v>
      </c>
      <c r="M93" s="20">
        <v>51.799999999999969</v>
      </c>
      <c r="N93" s="20">
        <v>44.799999999999976</v>
      </c>
      <c r="O93" s="21">
        <v>562.79999999999961</v>
      </c>
      <c r="P93" s="22">
        <v>45024</v>
      </c>
      <c r="Q93" s="22">
        <v>28140</v>
      </c>
      <c r="R93" s="22">
        <v>16884</v>
      </c>
    </row>
    <row r="94" spans="1:18">
      <c r="A94" s="18">
        <v>90</v>
      </c>
      <c r="B94" s="19" t="s">
        <v>85</v>
      </c>
      <c r="C94" s="19" t="s">
        <v>275</v>
      </c>
      <c r="D94" s="20">
        <v>0</v>
      </c>
      <c r="E94" s="20">
        <v>0</v>
      </c>
      <c r="F94" s="20">
        <v>0</v>
      </c>
      <c r="G94" s="20">
        <v>14.399999999999995</v>
      </c>
      <c r="H94" s="20">
        <v>18.600000000000001</v>
      </c>
      <c r="I94" s="20">
        <v>19.800000000000004</v>
      </c>
      <c r="J94" s="20">
        <v>21.600000000000009</v>
      </c>
      <c r="K94" s="20">
        <v>21.600000000000009</v>
      </c>
      <c r="L94" s="20">
        <v>16.617499999999996</v>
      </c>
      <c r="M94" s="20">
        <v>16.799999999999997</v>
      </c>
      <c r="N94" s="20">
        <v>0</v>
      </c>
      <c r="O94" s="21">
        <v>129.41750000000002</v>
      </c>
      <c r="P94" s="22">
        <v>10353.4</v>
      </c>
      <c r="Q94" s="22">
        <v>6470.88</v>
      </c>
      <c r="R94" s="22">
        <v>3882.5199999999995</v>
      </c>
    </row>
    <row r="95" spans="1:18">
      <c r="A95" s="18">
        <v>91</v>
      </c>
      <c r="B95" s="19" t="s">
        <v>86</v>
      </c>
      <c r="C95" s="19" t="s">
        <v>276</v>
      </c>
      <c r="D95" s="20">
        <v>0</v>
      </c>
      <c r="E95" s="20">
        <v>27.5</v>
      </c>
      <c r="F95" s="20">
        <v>22.5</v>
      </c>
      <c r="G95" s="20">
        <v>25</v>
      </c>
      <c r="H95" s="20">
        <v>32.5</v>
      </c>
      <c r="I95" s="20">
        <v>51.25</v>
      </c>
      <c r="J95" s="20">
        <v>50</v>
      </c>
      <c r="K95" s="20">
        <v>50</v>
      </c>
      <c r="L95" s="20">
        <v>51.25</v>
      </c>
      <c r="M95" s="20">
        <v>37.5</v>
      </c>
      <c r="N95" s="20">
        <v>17.37</v>
      </c>
      <c r="O95" s="21">
        <v>364.87</v>
      </c>
      <c r="P95" s="22">
        <v>29189.599999999999</v>
      </c>
      <c r="Q95" s="22">
        <v>18243.5</v>
      </c>
      <c r="R95" s="22">
        <v>10946.099999999999</v>
      </c>
    </row>
    <row r="96" spans="1:18">
      <c r="A96" s="18">
        <v>92</v>
      </c>
      <c r="B96" s="19" t="s">
        <v>87</v>
      </c>
      <c r="C96" s="19" t="s">
        <v>277</v>
      </c>
      <c r="D96" s="20">
        <v>0</v>
      </c>
      <c r="E96" s="20">
        <v>26.40000000000002</v>
      </c>
      <c r="F96" s="20">
        <v>21.600000000000009</v>
      </c>
      <c r="G96" s="20">
        <v>24.000000000000014</v>
      </c>
      <c r="H96" s="20">
        <v>31.200000000000031</v>
      </c>
      <c r="I96" s="20">
        <v>0</v>
      </c>
      <c r="J96" s="20">
        <v>48.000000000000071</v>
      </c>
      <c r="K96" s="20">
        <v>48.000000000000071</v>
      </c>
      <c r="L96" s="20">
        <v>49.200000000000074</v>
      </c>
      <c r="M96" s="20">
        <v>36.000000000000043</v>
      </c>
      <c r="N96" s="20">
        <v>0</v>
      </c>
      <c r="O96" s="21">
        <v>284.40000000000032</v>
      </c>
      <c r="P96" s="22">
        <v>22752</v>
      </c>
      <c r="Q96" s="22">
        <v>14220</v>
      </c>
      <c r="R96" s="22">
        <v>8532</v>
      </c>
    </row>
    <row r="97" spans="1:18">
      <c r="A97" s="18">
        <v>93</v>
      </c>
      <c r="B97" s="19" t="s">
        <v>88</v>
      </c>
      <c r="C97" s="19" t="s">
        <v>278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29.39999999999997</v>
      </c>
      <c r="J97" s="20">
        <v>39.899999999999942</v>
      </c>
      <c r="K97" s="20">
        <v>36.74999999999995</v>
      </c>
      <c r="L97" s="20">
        <v>25.59249999999998</v>
      </c>
      <c r="M97" s="20">
        <v>17.370000000000005</v>
      </c>
      <c r="N97" s="20">
        <v>2.1</v>
      </c>
      <c r="O97" s="21">
        <v>151.11249999999984</v>
      </c>
      <c r="P97" s="22">
        <v>12089</v>
      </c>
      <c r="Q97" s="22">
        <v>7555.62</v>
      </c>
      <c r="R97" s="22">
        <v>4533.38</v>
      </c>
    </row>
    <row r="98" spans="1:18">
      <c r="A98" s="18">
        <v>94</v>
      </c>
      <c r="B98" s="19" t="s">
        <v>473</v>
      </c>
      <c r="C98" s="19" t="s">
        <v>474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1">
        <v>0</v>
      </c>
      <c r="P98" s="22">
        <v>0</v>
      </c>
      <c r="Q98" s="22">
        <v>0</v>
      </c>
      <c r="R98" s="22">
        <v>0</v>
      </c>
    </row>
    <row r="99" spans="1:18">
      <c r="A99" s="18">
        <v>95</v>
      </c>
      <c r="B99" s="19" t="s">
        <v>89</v>
      </c>
      <c r="C99" s="19" t="s">
        <v>279</v>
      </c>
      <c r="D99" s="20">
        <v>27.5</v>
      </c>
      <c r="E99" s="20">
        <v>26.25</v>
      </c>
      <c r="F99" s="20">
        <v>13.75</v>
      </c>
      <c r="G99" s="20">
        <v>15</v>
      </c>
      <c r="H99" s="20">
        <v>15</v>
      </c>
      <c r="I99" s="20">
        <v>15.234999999999999</v>
      </c>
      <c r="J99" s="20">
        <v>32.39</v>
      </c>
      <c r="K99" s="20">
        <v>20</v>
      </c>
      <c r="L99" s="20">
        <v>16.25</v>
      </c>
      <c r="M99" s="20">
        <v>15</v>
      </c>
      <c r="N99" s="20">
        <v>17.37</v>
      </c>
      <c r="O99" s="21">
        <v>213.745</v>
      </c>
      <c r="P99" s="22">
        <v>17099.599999999999</v>
      </c>
      <c r="Q99" s="22">
        <v>10687.25</v>
      </c>
      <c r="R99" s="22">
        <v>6412.3499999999985</v>
      </c>
    </row>
    <row r="100" spans="1:18">
      <c r="A100" s="18">
        <v>96</v>
      </c>
      <c r="B100" s="19" t="s">
        <v>90</v>
      </c>
      <c r="C100" s="19" t="s">
        <v>280</v>
      </c>
      <c r="D100" s="20">
        <v>0</v>
      </c>
      <c r="E100" s="20">
        <v>28.800000000000047</v>
      </c>
      <c r="F100" s="20">
        <v>0</v>
      </c>
      <c r="G100" s="20">
        <v>8.3999999999999986</v>
      </c>
      <c r="H100" s="20">
        <v>22.800000000000033</v>
      </c>
      <c r="I100" s="20">
        <v>28.800000000000047</v>
      </c>
      <c r="J100" s="20">
        <v>8.3999999999999986</v>
      </c>
      <c r="K100" s="20">
        <v>12.000000000000007</v>
      </c>
      <c r="L100" s="20">
        <v>21.60000000000003</v>
      </c>
      <c r="M100" s="20">
        <v>19.799999999999994</v>
      </c>
      <c r="N100" s="20">
        <v>8.3999999999999986</v>
      </c>
      <c r="O100" s="21">
        <v>159.00000000000014</v>
      </c>
      <c r="P100" s="22">
        <v>12720</v>
      </c>
      <c r="Q100" s="22">
        <v>7950</v>
      </c>
      <c r="R100" s="22">
        <v>4770</v>
      </c>
    </row>
    <row r="101" spans="1:18">
      <c r="A101" s="18">
        <v>97</v>
      </c>
      <c r="B101" s="19" t="s">
        <v>475</v>
      </c>
      <c r="C101" s="19" t="s">
        <v>281</v>
      </c>
      <c r="D101" s="20">
        <v>37.61</v>
      </c>
      <c r="E101" s="20">
        <v>34.537500000000016</v>
      </c>
      <c r="F101" s="20">
        <v>21.450000000000014</v>
      </c>
      <c r="G101" s="20">
        <v>24.910000000000018</v>
      </c>
      <c r="H101" s="20">
        <v>27.500000000000021</v>
      </c>
      <c r="I101" s="20">
        <v>42.89999999999997</v>
      </c>
      <c r="J101" s="20">
        <v>42.89999999999997</v>
      </c>
      <c r="K101" s="20">
        <v>42.89999999999997</v>
      </c>
      <c r="L101" s="20">
        <v>42.237499999999976</v>
      </c>
      <c r="M101" s="20">
        <v>29.700000000000024</v>
      </c>
      <c r="N101" s="20">
        <v>15.285000000000004</v>
      </c>
      <c r="O101" s="21">
        <v>361.93</v>
      </c>
      <c r="P101" s="22">
        <v>28954.400000000001</v>
      </c>
      <c r="Q101" s="22">
        <v>18096.5</v>
      </c>
      <c r="R101" s="22">
        <v>10857.900000000001</v>
      </c>
    </row>
    <row r="102" spans="1:18">
      <c r="A102" s="18">
        <v>98</v>
      </c>
      <c r="B102" s="19" t="s">
        <v>92</v>
      </c>
      <c r="C102" s="19" t="s">
        <v>282</v>
      </c>
      <c r="D102" s="20">
        <v>0</v>
      </c>
      <c r="E102" s="20">
        <v>46.200000000000067</v>
      </c>
      <c r="F102" s="20">
        <v>33.000000000000036</v>
      </c>
      <c r="G102" s="20">
        <v>30.474999999999973</v>
      </c>
      <c r="H102" s="20">
        <v>31.049999999999972</v>
      </c>
      <c r="I102" s="20">
        <v>19.200000000000003</v>
      </c>
      <c r="J102" s="20">
        <v>0</v>
      </c>
      <c r="K102" s="20">
        <v>0</v>
      </c>
      <c r="L102" s="20">
        <v>28.125</v>
      </c>
      <c r="M102" s="20">
        <v>24.600000000000016</v>
      </c>
      <c r="N102" s="20">
        <v>18.399999999999988</v>
      </c>
      <c r="O102" s="21">
        <v>231.05000000000007</v>
      </c>
      <c r="P102" s="22">
        <v>18484</v>
      </c>
      <c r="Q102" s="22">
        <v>11552.5</v>
      </c>
      <c r="R102" s="22">
        <v>6931.5</v>
      </c>
    </row>
    <row r="103" spans="1:18">
      <c r="A103" s="18">
        <v>99</v>
      </c>
      <c r="B103" s="19" t="s">
        <v>476</v>
      </c>
      <c r="C103" s="19" t="s">
        <v>283</v>
      </c>
      <c r="D103" s="20">
        <v>72</v>
      </c>
      <c r="E103" s="20">
        <v>99.25</v>
      </c>
      <c r="F103" s="20">
        <v>0</v>
      </c>
      <c r="G103" s="20">
        <v>0</v>
      </c>
      <c r="H103" s="20">
        <v>39.730000000000004</v>
      </c>
      <c r="I103" s="20">
        <v>192</v>
      </c>
      <c r="J103" s="20">
        <v>192</v>
      </c>
      <c r="K103" s="20">
        <v>92.972499999999997</v>
      </c>
      <c r="L103" s="20">
        <v>110.4175</v>
      </c>
      <c r="M103" s="20">
        <v>115.25250000000001</v>
      </c>
      <c r="N103" s="20">
        <v>63.762500000000003</v>
      </c>
      <c r="O103" s="21">
        <v>977.3850000000001</v>
      </c>
      <c r="P103" s="22">
        <v>78190.8</v>
      </c>
      <c r="Q103" s="22">
        <v>48869.25</v>
      </c>
      <c r="R103" s="22">
        <v>29321.550000000003</v>
      </c>
    </row>
    <row r="104" spans="1:18">
      <c r="A104" s="18">
        <v>100</v>
      </c>
      <c r="B104" s="19" t="s">
        <v>94</v>
      </c>
      <c r="C104" s="19" t="s">
        <v>284</v>
      </c>
      <c r="D104" s="20">
        <v>13.799999999999994</v>
      </c>
      <c r="E104" s="20">
        <v>16.67499999999999</v>
      </c>
      <c r="F104" s="20">
        <v>18.399999999999988</v>
      </c>
      <c r="G104" s="20">
        <v>18.399999999999988</v>
      </c>
      <c r="H104" s="20">
        <v>25.299999999999979</v>
      </c>
      <c r="I104" s="20">
        <v>35.074999999999989</v>
      </c>
      <c r="J104" s="20">
        <v>41.40000000000002</v>
      </c>
      <c r="K104" s="20">
        <v>20.699999999999985</v>
      </c>
      <c r="L104" s="20">
        <v>45.947500000000041</v>
      </c>
      <c r="M104" s="20">
        <v>36.597499999999989</v>
      </c>
      <c r="N104" s="20">
        <v>12.172500000000003</v>
      </c>
      <c r="O104" s="21">
        <v>284.46749999999997</v>
      </c>
      <c r="P104" s="22">
        <v>22757.4</v>
      </c>
      <c r="Q104" s="22">
        <v>14223.38</v>
      </c>
      <c r="R104" s="22">
        <v>8534.0200000000023</v>
      </c>
    </row>
    <row r="105" spans="1:18">
      <c r="A105" s="18">
        <v>101</v>
      </c>
      <c r="B105" s="19" t="s">
        <v>477</v>
      </c>
      <c r="C105" s="19" t="s">
        <v>285</v>
      </c>
      <c r="D105" s="20">
        <v>19</v>
      </c>
      <c r="E105" s="20">
        <v>15.845000000000001</v>
      </c>
      <c r="F105" s="20">
        <v>14</v>
      </c>
      <c r="G105" s="20">
        <v>12</v>
      </c>
      <c r="H105" s="20">
        <v>15.5</v>
      </c>
      <c r="I105" s="20">
        <v>15.5</v>
      </c>
      <c r="J105" s="20">
        <v>16</v>
      </c>
      <c r="K105" s="20">
        <v>16</v>
      </c>
      <c r="L105" s="20">
        <v>13.3475</v>
      </c>
      <c r="M105" s="20">
        <v>12.5</v>
      </c>
      <c r="N105" s="20">
        <v>6.5</v>
      </c>
      <c r="O105" s="21">
        <v>156.1925</v>
      </c>
      <c r="P105" s="22">
        <v>12495.4</v>
      </c>
      <c r="Q105" s="22">
        <v>7809.63</v>
      </c>
      <c r="R105" s="22">
        <v>4685.7699999999995</v>
      </c>
    </row>
    <row r="106" spans="1:18">
      <c r="A106" s="18">
        <v>102</v>
      </c>
      <c r="B106" s="19" t="s">
        <v>96</v>
      </c>
      <c r="C106" s="19" t="s">
        <v>286</v>
      </c>
      <c r="D106" s="20">
        <v>16.800000000000018</v>
      </c>
      <c r="E106" s="20">
        <v>8.8000000000000043</v>
      </c>
      <c r="F106" s="20">
        <v>8.8000000000000043</v>
      </c>
      <c r="G106" s="20">
        <v>8.8000000000000043</v>
      </c>
      <c r="H106" s="20">
        <v>8.8000000000000043</v>
      </c>
      <c r="I106" s="20">
        <v>8.8000000000000043</v>
      </c>
      <c r="J106" s="20">
        <v>18.7</v>
      </c>
      <c r="K106" s="20">
        <v>8.8000000000000043</v>
      </c>
      <c r="L106" s="20">
        <v>8.8000000000000043</v>
      </c>
      <c r="M106" s="20">
        <v>8.8000000000000043</v>
      </c>
      <c r="N106" s="20">
        <v>0</v>
      </c>
      <c r="O106" s="21">
        <v>105.90000000000006</v>
      </c>
      <c r="P106" s="22">
        <v>8472</v>
      </c>
      <c r="Q106" s="22">
        <v>5295</v>
      </c>
      <c r="R106" s="22">
        <v>3177</v>
      </c>
    </row>
    <row r="107" spans="1:18">
      <c r="A107" s="18">
        <v>103</v>
      </c>
      <c r="B107" s="19" t="s">
        <v>97</v>
      </c>
      <c r="C107" s="19" t="s">
        <v>287</v>
      </c>
      <c r="D107" s="20">
        <v>18.399999999999988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1">
        <v>18.399999999999988</v>
      </c>
      <c r="P107" s="22">
        <v>1472</v>
      </c>
      <c r="Q107" s="22">
        <v>920</v>
      </c>
      <c r="R107" s="22">
        <v>552</v>
      </c>
    </row>
    <row r="108" spans="1:18">
      <c r="A108" s="18">
        <v>104</v>
      </c>
      <c r="B108" s="19" t="s">
        <v>98</v>
      </c>
      <c r="C108" s="19" t="s">
        <v>288</v>
      </c>
      <c r="D108" s="20">
        <v>18.399999999999988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1">
        <v>18.399999999999988</v>
      </c>
      <c r="P108" s="22">
        <v>1472</v>
      </c>
      <c r="Q108" s="22">
        <v>920</v>
      </c>
      <c r="R108" s="22">
        <v>552</v>
      </c>
    </row>
    <row r="109" spans="1:18">
      <c r="A109" s="18">
        <v>105</v>
      </c>
      <c r="B109" s="19" t="s">
        <v>478</v>
      </c>
      <c r="C109" s="19" t="s">
        <v>289</v>
      </c>
      <c r="D109" s="20">
        <v>0</v>
      </c>
      <c r="E109" s="20">
        <v>0</v>
      </c>
      <c r="F109" s="20">
        <v>11.200000000000005</v>
      </c>
      <c r="G109" s="20">
        <v>11.200000000000005</v>
      </c>
      <c r="H109" s="20">
        <v>11.200000000000005</v>
      </c>
      <c r="I109" s="20">
        <v>11.200000000000005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1">
        <v>44.800000000000018</v>
      </c>
      <c r="P109" s="22">
        <v>3584</v>
      </c>
      <c r="Q109" s="22">
        <v>2240</v>
      </c>
      <c r="R109" s="22">
        <v>1344</v>
      </c>
    </row>
    <row r="110" spans="1:18">
      <c r="A110" s="18">
        <v>106</v>
      </c>
      <c r="B110" s="19" t="s">
        <v>479</v>
      </c>
      <c r="C110" s="19" t="s">
        <v>290</v>
      </c>
      <c r="D110" s="20">
        <v>27.299999999999979</v>
      </c>
      <c r="E110" s="20">
        <v>24.699999999999985</v>
      </c>
      <c r="F110" s="20">
        <v>0</v>
      </c>
      <c r="G110" s="20">
        <v>19.949999999999996</v>
      </c>
      <c r="H110" s="20">
        <v>20.799999999999994</v>
      </c>
      <c r="I110" s="20">
        <v>20.799999999999994</v>
      </c>
      <c r="J110" s="20">
        <v>23.399999999999988</v>
      </c>
      <c r="K110" s="20">
        <v>20.799999999999994</v>
      </c>
      <c r="L110" s="20">
        <v>0</v>
      </c>
      <c r="M110" s="20">
        <v>0</v>
      </c>
      <c r="N110" s="20">
        <v>12.962500000000004</v>
      </c>
      <c r="O110" s="21">
        <v>170.71249999999992</v>
      </c>
      <c r="P110" s="22">
        <v>13657</v>
      </c>
      <c r="Q110" s="22">
        <v>8535.6299999999992</v>
      </c>
      <c r="R110" s="22">
        <v>5121.3700000000008</v>
      </c>
    </row>
    <row r="111" spans="1:18">
      <c r="A111" s="18">
        <v>107</v>
      </c>
      <c r="B111" s="19" t="s">
        <v>480</v>
      </c>
      <c r="C111" s="19" t="s">
        <v>291</v>
      </c>
      <c r="D111" s="20">
        <v>18.974999999999987</v>
      </c>
      <c r="E111" s="20">
        <v>18.974999999999987</v>
      </c>
      <c r="F111" s="20">
        <v>16.099999999999991</v>
      </c>
      <c r="G111" s="20">
        <v>16.099999999999991</v>
      </c>
      <c r="H111" s="20">
        <v>16.099999999999991</v>
      </c>
      <c r="I111" s="20">
        <v>18.399999999999988</v>
      </c>
      <c r="J111" s="20">
        <v>29.899999999999974</v>
      </c>
      <c r="K111" s="20">
        <v>16.099999999999991</v>
      </c>
      <c r="L111" s="20">
        <v>35.649999999999991</v>
      </c>
      <c r="M111" s="20">
        <v>35.649999999999991</v>
      </c>
      <c r="N111" s="20">
        <v>0</v>
      </c>
      <c r="O111" s="21">
        <v>221.94999999999987</v>
      </c>
      <c r="P111" s="22">
        <v>17756</v>
      </c>
      <c r="Q111" s="22">
        <v>11097.5</v>
      </c>
      <c r="R111" s="22">
        <v>6658.5</v>
      </c>
    </row>
    <row r="112" spans="1:18">
      <c r="A112" s="18">
        <v>108</v>
      </c>
      <c r="B112" s="19" t="s">
        <v>481</v>
      </c>
      <c r="C112" s="19" t="s">
        <v>292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27.599999999999977</v>
      </c>
      <c r="K112" s="20">
        <v>27.599999999999977</v>
      </c>
      <c r="L112" s="20">
        <v>27.599999999999977</v>
      </c>
      <c r="M112" s="20">
        <v>20.699999999999985</v>
      </c>
      <c r="N112" s="20">
        <v>16.099999999999991</v>
      </c>
      <c r="O112" s="21">
        <v>119.59999999999991</v>
      </c>
      <c r="P112" s="22">
        <v>9568</v>
      </c>
      <c r="Q112" s="22">
        <v>5980</v>
      </c>
      <c r="R112" s="22">
        <v>3588</v>
      </c>
    </row>
    <row r="113" spans="1:18">
      <c r="A113" s="18">
        <v>109</v>
      </c>
      <c r="B113" s="19" t="s">
        <v>482</v>
      </c>
      <c r="C113" s="19" t="s">
        <v>293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17.117500000000007</v>
      </c>
      <c r="M113" s="20">
        <v>8.2025000000000006</v>
      </c>
      <c r="N113" s="20">
        <v>0</v>
      </c>
      <c r="O113" s="21">
        <v>25.320000000000007</v>
      </c>
      <c r="P113" s="22">
        <v>2025.6</v>
      </c>
      <c r="Q113" s="22">
        <v>1266</v>
      </c>
      <c r="R113" s="22">
        <v>759.59999999999991</v>
      </c>
    </row>
    <row r="114" spans="1:18">
      <c r="A114" s="18">
        <v>110</v>
      </c>
      <c r="B114" s="19" t="s">
        <v>483</v>
      </c>
      <c r="C114" s="19" t="s">
        <v>294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9.6000000000000032</v>
      </c>
      <c r="M114" s="20">
        <v>0</v>
      </c>
      <c r="N114" s="20">
        <v>0</v>
      </c>
      <c r="O114" s="21">
        <v>9.6000000000000032</v>
      </c>
      <c r="P114" s="22">
        <v>768</v>
      </c>
      <c r="Q114" s="22">
        <v>480</v>
      </c>
      <c r="R114" s="22">
        <v>288</v>
      </c>
    </row>
    <row r="115" spans="1:18">
      <c r="A115" s="18">
        <v>111</v>
      </c>
      <c r="B115" s="19" t="s">
        <v>484</v>
      </c>
      <c r="C115" s="19" t="s">
        <v>295</v>
      </c>
      <c r="D115" s="20">
        <v>7.1999999999999984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14.399999999999995</v>
      </c>
      <c r="M115" s="20">
        <v>14.399999999999995</v>
      </c>
      <c r="N115" s="20">
        <v>11.964999999999998</v>
      </c>
      <c r="O115" s="21">
        <v>47.964999999999982</v>
      </c>
      <c r="P115" s="22">
        <v>3837.2</v>
      </c>
      <c r="Q115" s="22">
        <v>2398.25</v>
      </c>
      <c r="R115" s="22">
        <v>1438.9499999999998</v>
      </c>
    </row>
    <row r="116" spans="1:18">
      <c r="A116" s="18">
        <v>112</v>
      </c>
      <c r="B116" s="19" t="s">
        <v>485</v>
      </c>
      <c r="C116" s="19" t="s">
        <v>296</v>
      </c>
      <c r="D116" s="20">
        <v>56.400000000000034</v>
      </c>
      <c r="E116" s="20">
        <v>55.707500000000032</v>
      </c>
      <c r="F116" s="20">
        <v>39.735000000000042</v>
      </c>
      <c r="G116" s="20">
        <v>40.800000000000033</v>
      </c>
      <c r="H116" s="20">
        <v>43.190000000000019</v>
      </c>
      <c r="I116" s="20">
        <v>56.400000000000034</v>
      </c>
      <c r="J116" s="20">
        <v>56.400000000000034</v>
      </c>
      <c r="K116" s="20">
        <v>56.400000000000034</v>
      </c>
      <c r="L116" s="20">
        <v>52.760000000000055</v>
      </c>
      <c r="M116" s="20">
        <v>49.002500000000055</v>
      </c>
      <c r="N116" s="20">
        <v>33.635000000000041</v>
      </c>
      <c r="O116" s="21">
        <v>540.4300000000004</v>
      </c>
      <c r="P116" s="22">
        <v>43234.400000000001</v>
      </c>
      <c r="Q116" s="22">
        <v>27021.5</v>
      </c>
      <c r="R116" s="22">
        <v>16212.900000000001</v>
      </c>
    </row>
    <row r="117" spans="1:18">
      <c r="A117" s="18">
        <v>113</v>
      </c>
      <c r="B117" s="19" t="s">
        <v>486</v>
      </c>
      <c r="C117" s="19" t="s">
        <v>297</v>
      </c>
      <c r="D117" s="20">
        <v>20.699999999999985</v>
      </c>
      <c r="E117" s="20">
        <v>20.699999999999985</v>
      </c>
      <c r="F117" s="20">
        <v>16.099999999999991</v>
      </c>
      <c r="G117" s="20">
        <v>0</v>
      </c>
      <c r="H117" s="20">
        <v>22.999999999999982</v>
      </c>
      <c r="I117" s="20">
        <v>0</v>
      </c>
      <c r="J117" s="20">
        <v>22.999999999999982</v>
      </c>
      <c r="K117" s="20">
        <v>20.699999999999985</v>
      </c>
      <c r="L117" s="20">
        <v>21.784999999999986</v>
      </c>
      <c r="M117" s="20">
        <v>16.099999999999991</v>
      </c>
      <c r="N117" s="20">
        <v>13.799999999999994</v>
      </c>
      <c r="O117" s="21">
        <v>175.88499999999988</v>
      </c>
      <c r="P117" s="22">
        <v>14070.8</v>
      </c>
      <c r="Q117" s="22">
        <v>8794.25</v>
      </c>
      <c r="R117" s="22">
        <v>5276.5499999999993</v>
      </c>
    </row>
    <row r="118" spans="1:18">
      <c r="A118" s="18">
        <v>114</v>
      </c>
      <c r="B118" s="19" t="s">
        <v>487</v>
      </c>
      <c r="C118" s="19" t="s">
        <v>298</v>
      </c>
      <c r="D118" s="20">
        <v>30.799999999999976</v>
      </c>
      <c r="E118" s="20">
        <v>40.272500000000008</v>
      </c>
      <c r="F118" s="20">
        <v>27.849999999999987</v>
      </c>
      <c r="G118" s="20">
        <v>27.849999999999987</v>
      </c>
      <c r="H118" s="20">
        <v>26.189999999999991</v>
      </c>
      <c r="I118" s="20">
        <v>37.200000000000003</v>
      </c>
      <c r="J118" s="20">
        <v>38.700000000000003</v>
      </c>
      <c r="K118" s="20">
        <v>38.700000000000003</v>
      </c>
      <c r="L118" s="20">
        <v>38.700000000000003</v>
      </c>
      <c r="M118" s="20">
        <v>38.700000000000003</v>
      </c>
      <c r="N118" s="20">
        <v>28.627499999999998</v>
      </c>
      <c r="O118" s="21">
        <v>373.58999999999992</v>
      </c>
      <c r="P118" s="22">
        <v>29887.200000000001</v>
      </c>
      <c r="Q118" s="22">
        <v>18679.5</v>
      </c>
      <c r="R118" s="22">
        <v>11207.7</v>
      </c>
    </row>
    <row r="119" spans="1:18">
      <c r="A119" s="18">
        <v>115</v>
      </c>
      <c r="B119" s="19" t="s">
        <v>488</v>
      </c>
      <c r="C119" s="19" t="s">
        <v>299</v>
      </c>
      <c r="D119" s="20">
        <v>19.800000000000011</v>
      </c>
      <c r="E119" s="20">
        <v>20.900000000000013</v>
      </c>
      <c r="F119" s="20">
        <v>12.100000000000003</v>
      </c>
      <c r="G119" s="20">
        <v>13.200000000000005</v>
      </c>
      <c r="H119" s="20">
        <v>13.200000000000005</v>
      </c>
      <c r="I119" s="20">
        <v>13.407500000000004</v>
      </c>
      <c r="J119" s="20">
        <v>28.502500000000023</v>
      </c>
      <c r="K119" s="20">
        <v>17.600000000000009</v>
      </c>
      <c r="L119" s="20">
        <v>24.200000000000017</v>
      </c>
      <c r="M119" s="20">
        <v>16.490000000000009</v>
      </c>
      <c r="N119" s="20">
        <v>25.372500000000009</v>
      </c>
      <c r="O119" s="21">
        <v>204.77250000000009</v>
      </c>
      <c r="P119" s="22">
        <v>16381.8</v>
      </c>
      <c r="Q119" s="22">
        <v>10238.629999999999</v>
      </c>
      <c r="R119" s="22">
        <v>6143.17</v>
      </c>
    </row>
    <row r="120" spans="1:18">
      <c r="A120" s="18">
        <v>116</v>
      </c>
      <c r="B120" s="19" t="s">
        <v>489</v>
      </c>
      <c r="C120" s="19" t="s">
        <v>300</v>
      </c>
      <c r="D120" s="20">
        <v>51.2</v>
      </c>
      <c r="E120" s="20">
        <v>0</v>
      </c>
      <c r="F120" s="20">
        <v>37.232500000000002</v>
      </c>
      <c r="G120" s="20">
        <v>38.200000000000003</v>
      </c>
      <c r="H120" s="20">
        <v>28.167500000000008</v>
      </c>
      <c r="I120" s="20">
        <v>51.2</v>
      </c>
      <c r="J120" s="20">
        <v>51.2</v>
      </c>
      <c r="K120" s="20">
        <v>14.399999999999995</v>
      </c>
      <c r="L120" s="20">
        <v>45.2</v>
      </c>
      <c r="M120" s="20">
        <v>44.625000000000007</v>
      </c>
      <c r="N120" s="20">
        <v>30.127500000000001</v>
      </c>
      <c r="O120" s="21">
        <v>391.55249999999995</v>
      </c>
      <c r="P120" s="22">
        <v>31324.2</v>
      </c>
      <c r="Q120" s="22">
        <v>19577.63</v>
      </c>
      <c r="R120" s="22">
        <v>11746.57</v>
      </c>
    </row>
    <row r="121" spans="1:18">
      <c r="A121" s="18">
        <v>117</v>
      </c>
      <c r="B121" s="19" t="s">
        <v>111</v>
      </c>
      <c r="C121" s="19" t="s">
        <v>301</v>
      </c>
      <c r="D121" s="20">
        <v>50.499999999999957</v>
      </c>
      <c r="E121" s="20">
        <v>49.79999999999994</v>
      </c>
      <c r="F121" s="20">
        <v>34.40000000000002</v>
      </c>
      <c r="G121" s="20">
        <v>35.500000000000014</v>
      </c>
      <c r="H121" s="20">
        <v>36.050000000000011</v>
      </c>
      <c r="I121" s="20">
        <v>53.099999999999923</v>
      </c>
      <c r="J121" s="20">
        <v>53.099999999999923</v>
      </c>
      <c r="K121" s="20">
        <v>50.899999999999935</v>
      </c>
      <c r="L121" s="20">
        <v>48.149999999999949</v>
      </c>
      <c r="M121" s="20">
        <v>34.350000000000016</v>
      </c>
      <c r="N121" s="20">
        <v>28.150000000000023</v>
      </c>
      <c r="O121" s="21">
        <v>473.99999999999972</v>
      </c>
      <c r="P121" s="22">
        <v>37920</v>
      </c>
      <c r="Q121" s="22">
        <v>23700</v>
      </c>
      <c r="R121" s="22">
        <v>14220</v>
      </c>
    </row>
    <row r="122" spans="1:18">
      <c r="A122" s="18">
        <v>118</v>
      </c>
      <c r="B122" s="19" t="s">
        <v>490</v>
      </c>
      <c r="C122" s="19" t="s">
        <v>302</v>
      </c>
      <c r="D122" s="20">
        <v>45</v>
      </c>
      <c r="E122" s="20">
        <v>45</v>
      </c>
      <c r="F122" s="20">
        <v>31.5</v>
      </c>
      <c r="G122" s="20">
        <v>34.53</v>
      </c>
      <c r="H122" s="20">
        <v>45</v>
      </c>
      <c r="I122" s="20">
        <v>27.425000000000001</v>
      </c>
      <c r="J122" s="20">
        <v>36</v>
      </c>
      <c r="K122" s="20">
        <v>36</v>
      </c>
      <c r="L122" s="20">
        <v>29.25</v>
      </c>
      <c r="M122" s="20">
        <v>20.502500000000001</v>
      </c>
      <c r="N122" s="20">
        <v>4.5</v>
      </c>
      <c r="O122" s="21">
        <v>354.70750000000004</v>
      </c>
      <c r="P122" s="22">
        <v>28376.6</v>
      </c>
      <c r="Q122" s="22">
        <v>17735.38</v>
      </c>
      <c r="R122" s="22">
        <v>10641.219999999998</v>
      </c>
    </row>
    <row r="123" spans="1:18">
      <c r="A123" s="18">
        <v>119</v>
      </c>
      <c r="B123" s="19" t="s">
        <v>491</v>
      </c>
      <c r="C123" s="19" t="s">
        <v>303</v>
      </c>
      <c r="D123" s="20">
        <v>20.400000000000006</v>
      </c>
      <c r="E123" s="20">
        <v>16.799999999999997</v>
      </c>
      <c r="F123" s="20">
        <v>16.799999999999997</v>
      </c>
      <c r="G123" s="20">
        <v>14.399999999999995</v>
      </c>
      <c r="H123" s="20">
        <v>18</v>
      </c>
      <c r="I123" s="20">
        <v>19.200000000000003</v>
      </c>
      <c r="J123" s="20">
        <v>16.799999999999997</v>
      </c>
      <c r="K123" s="20">
        <v>16.799999999999997</v>
      </c>
      <c r="L123" s="20">
        <v>14.399999999999995</v>
      </c>
      <c r="M123" s="20">
        <v>14.399999999999995</v>
      </c>
      <c r="N123" s="20">
        <v>7.799999999999998</v>
      </c>
      <c r="O123" s="21">
        <v>175.8</v>
      </c>
      <c r="P123" s="22">
        <v>14064</v>
      </c>
      <c r="Q123" s="22">
        <v>8790</v>
      </c>
      <c r="R123" s="22">
        <v>5274</v>
      </c>
    </row>
    <row r="124" spans="1:18">
      <c r="A124" s="18">
        <v>120</v>
      </c>
      <c r="B124" s="19" t="s">
        <v>492</v>
      </c>
      <c r="C124" s="19" t="s">
        <v>304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10.934999999999997</v>
      </c>
      <c r="N124" s="20">
        <v>2.4</v>
      </c>
      <c r="O124" s="21">
        <v>13.334999999999997</v>
      </c>
      <c r="P124" s="22">
        <v>1066.8</v>
      </c>
      <c r="Q124" s="22">
        <v>666.75</v>
      </c>
      <c r="R124" s="22">
        <v>400.04999999999995</v>
      </c>
    </row>
    <row r="125" spans="1:18">
      <c r="A125" s="18">
        <v>121</v>
      </c>
      <c r="B125" s="19" t="s">
        <v>115</v>
      </c>
      <c r="C125" s="19" t="s">
        <v>305</v>
      </c>
      <c r="D125" s="20">
        <v>36.017499999999998</v>
      </c>
      <c r="E125" s="20">
        <v>32.749999999999993</v>
      </c>
      <c r="F125" s="20">
        <v>21.674999999999983</v>
      </c>
      <c r="G125" s="20">
        <v>23.547499999999982</v>
      </c>
      <c r="H125" s="20">
        <v>25.799999999999979</v>
      </c>
      <c r="I125" s="20">
        <v>43.300000000000011</v>
      </c>
      <c r="J125" s="20">
        <v>43.300000000000011</v>
      </c>
      <c r="K125" s="20">
        <v>16.800000000000004</v>
      </c>
      <c r="L125" s="20">
        <v>37.739999999999952</v>
      </c>
      <c r="M125" s="20">
        <v>28.349999999999973</v>
      </c>
      <c r="N125" s="20">
        <v>0</v>
      </c>
      <c r="O125" s="21">
        <v>309.27999999999992</v>
      </c>
      <c r="P125" s="22">
        <v>24742.400000000001</v>
      </c>
      <c r="Q125" s="22">
        <v>15464</v>
      </c>
      <c r="R125" s="22">
        <v>9278.4000000000015</v>
      </c>
    </row>
    <row r="126" spans="1:18">
      <c r="A126" s="18">
        <v>122</v>
      </c>
      <c r="B126" s="19" t="s">
        <v>493</v>
      </c>
      <c r="C126" s="19" t="s">
        <v>306</v>
      </c>
      <c r="D126" s="20">
        <v>112.79999999999983</v>
      </c>
      <c r="E126" s="20">
        <v>112.79999999999983</v>
      </c>
      <c r="F126" s="20">
        <v>99.620000000000118</v>
      </c>
      <c r="G126" s="20">
        <v>73.499999999999901</v>
      </c>
      <c r="H126" s="20">
        <v>96.129999999999868</v>
      </c>
      <c r="I126" s="20">
        <v>112.79999999999983</v>
      </c>
      <c r="J126" s="20">
        <v>112.79999999999983</v>
      </c>
      <c r="K126" s="20">
        <v>112.79999999999983</v>
      </c>
      <c r="L126" s="20">
        <v>112.63749999999983</v>
      </c>
      <c r="M126" s="20">
        <v>98.699999999999861</v>
      </c>
      <c r="N126" s="20">
        <v>78.219999999999899</v>
      </c>
      <c r="O126" s="21">
        <v>1122.8074999999985</v>
      </c>
      <c r="P126" s="22">
        <v>89824.6</v>
      </c>
      <c r="Q126" s="22">
        <v>56140.37</v>
      </c>
      <c r="R126" s="22">
        <v>33684.230000000003</v>
      </c>
    </row>
    <row r="127" spans="1:18">
      <c r="A127" s="18">
        <v>123</v>
      </c>
      <c r="B127" s="19" t="s">
        <v>494</v>
      </c>
      <c r="C127" s="19" t="s">
        <v>307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16</v>
      </c>
      <c r="J127" s="20">
        <v>16</v>
      </c>
      <c r="K127" s="20">
        <v>16</v>
      </c>
      <c r="L127" s="20">
        <v>16</v>
      </c>
      <c r="M127" s="20">
        <v>16</v>
      </c>
      <c r="N127" s="20">
        <v>0</v>
      </c>
      <c r="O127" s="21">
        <v>80</v>
      </c>
      <c r="P127" s="22">
        <v>6400</v>
      </c>
      <c r="Q127" s="22">
        <v>4000</v>
      </c>
      <c r="R127" s="22">
        <v>2400</v>
      </c>
    </row>
    <row r="128" spans="1:18">
      <c r="A128" s="18">
        <v>124</v>
      </c>
      <c r="B128" s="19" t="s">
        <v>495</v>
      </c>
      <c r="C128" s="19" t="s">
        <v>308</v>
      </c>
      <c r="D128" s="20">
        <v>0</v>
      </c>
      <c r="E128" s="20">
        <v>0</v>
      </c>
      <c r="F128" s="20">
        <v>0</v>
      </c>
      <c r="G128" s="20">
        <v>14.399999999999995</v>
      </c>
      <c r="H128" s="20">
        <v>14.399999999999995</v>
      </c>
      <c r="I128" s="20">
        <v>14.399999999999995</v>
      </c>
      <c r="J128" s="20">
        <v>14.399999999999995</v>
      </c>
      <c r="K128" s="20">
        <v>14.399999999999995</v>
      </c>
      <c r="L128" s="20">
        <v>16.799999999999997</v>
      </c>
      <c r="M128" s="20">
        <v>14.399999999999995</v>
      </c>
      <c r="N128" s="20">
        <v>0</v>
      </c>
      <c r="O128" s="21">
        <v>103.19999999999996</v>
      </c>
      <c r="P128" s="22">
        <v>8256</v>
      </c>
      <c r="Q128" s="22">
        <v>5160</v>
      </c>
      <c r="R128" s="22">
        <v>3096</v>
      </c>
    </row>
    <row r="129" spans="1:18">
      <c r="A129" s="18">
        <v>125</v>
      </c>
      <c r="B129" s="19" t="s">
        <v>496</v>
      </c>
      <c r="C129" s="19" t="s">
        <v>309</v>
      </c>
      <c r="D129" s="20">
        <v>23.930000000000014</v>
      </c>
      <c r="E129" s="20">
        <v>23.400000000000013</v>
      </c>
      <c r="F129" s="20">
        <v>16.799999999999997</v>
      </c>
      <c r="G129" s="20">
        <v>14.399999999999995</v>
      </c>
      <c r="H129" s="20">
        <v>18.600000000000001</v>
      </c>
      <c r="I129" s="20">
        <v>20.150000000000006</v>
      </c>
      <c r="J129" s="20">
        <v>19.200000000000003</v>
      </c>
      <c r="K129" s="20">
        <v>19.200000000000003</v>
      </c>
      <c r="L129" s="20">
        <v>16.014999999999993</v>
      </c>
      <c r="M129" s="20">
        <v>6.7449999999999966</v>
      </c>
      <c r="N129" s="20">
        <v>15.599999999999994</v>
      </c>
      <c r="O129" s="21">
        <v>194.04</v>
      </c>
      <c r="P129" s="22">
        <v>15523.2</v>
      </c>
      <c r="Q129" s="22">
        <v>9702</v>
      </c>
      <c r="R129" s="22">
        <v>5821.2000000000007</v>
      </c>
    </row>
    <row r="130" spans="1:18">
      <c r="A130" s="18">
        <v>126</v>
      </c>
      <c r="B130" s="19" t="s">
        <v>497</v>
      </c>
      <c r="C130" s="19" t="s">
        <v>310</v>
      </c>
      <c r="D130" s="20">
        <v>18.70000000000001</v>
      </c>
      <c r="E130" s="20">
        <v>0</v>
      </c>
      <c r="F130" s="20">
        <v>15.400000000000007</v>
      </c>
      <c r="G130" s="20">
        <v>15.400000000000007</v>
      </c>
      <c r="H130" s="20">
        <v>15.400000000000007</v>
      </c>
      <c r="I130" s="20">
        <v>15.400000000000007</v>
      </c>
      <c r="J130" s="20">
        <v>19.800000000000011</v>
      </c>
      <c r="K130" s="20">
        <v>22.000000000000014</v>
      </c>
      <c r="L130" s="20">
        <v>0</v>
      </c>
      <c r="M130" s="20">
        <v>0</v>
      </c>
      <c r="N130" s="20">
        <v>0</v>
      </c>
      <c r="O130" s="21">
        <v>122.10000000000007</v>
      </c>
      <c r="P130" s="22">
        <v>9768</v>
      </c>
      <c r="Q130" s="22">
        <v>6105</v>
      </c>
      <c r="R130" s="22">
        <v>3663</v>
      </c>
    </row>
    <row r="131" spans="1:18">
      <c r="A131" s="18">
        <v>127</v>
      </c>
      <c r="B131" s="19" t="s">
        <v>498</v>
      </c>
      <c r="C131" s="19" t="s">
        <v>311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26</v>
      </c>
      <c r="L131" s="20">
        <v>14</v>
      </c>
      <c r="M131" s="20">
        <v>0</v>
      </c>
      <c r="N131" s="20">
        <v>0</v>
      </c>
      <c r="O131" s="21">
        <v>40</v>
      </c>
      <c r="P131" s="22">
        <v>3200</v>
      </c>
      <c r="Q131" s="22">
        <v>2000</v>
      </c>
      <c r="R131" s="22">
        <v>1200</v>
      </c>
    </row>
    <row r="132" spans="1:18">
      <c r="A132" s="18">
        <v>128</v>
      </c>
      <c r="B132" s="19" t="s">
        <v>499</v>
      </c>
      <c r="C132" s="19" t="s">
        <v>312</v>
      </c>
      <c r="D132" s="20">
        <v>8.5249999999999932</v>
      </c>
      <c r="E132" s="20">
        <v>4.5</v>
      </c>
      <c r="F132" s="20">
        <v>0</v>
      </c>
      <c r="G132" s="20">
        <v>5.3999999999999986</v>
      </c>
      <c r="H132" s="20">
        <v>6.9749999999999961</v>
      </c>
      <c r="I132" s="20">
        <v>8.007499999999995</v>
      </c>
      <c r="J132" s="20">
        <v>15.299999999999983</v>
      </c>
      <c r="K132" s="20">
        <v>8.0999999999999943</v>
      </c>
      <c r="L132" s="20">
        <v>6.2324999999999973</v>
      </c>
      <c r="M132" s="20">
        <v>5.6249999999999982</v>
      </c>
      <c r="N132" s="20">
        <v>2.9250000000000007</v>
      </c>
      <c r="O132" s="21">
        <v>71.589999999999947</v>
      </c>
      <c r="P132" s="22">
        <v>5727.2</v>
      </c>
      <c r="Q132" s="22">
        <v>3579.5</v>
      </c>
      <c r="R132" s="22">
        <v>2147.6999999999998</v>
      </c>
    </row>
    <row r="133" spans="1:18">
      <c r="A133" s="18">
        <v>129</v>
      </c>
      <c r="B133" s="19" t="s">
        <v>500</v>
      </c>
      <c r="C133" s="19" t="s">
        <v>313</v>
      </c>
      <c r="D133" s="20">
        <v>4</v>
      </c>
      <c r="E133" s="20">
        <v>23.999999999999979</v>
      </c>
      <c r="F133" s="20">
        <v>50.699999999999967</v>
      </c>
      <c r="G133" s="20">
        <v>35.824999999999974</v>
      </c>
      <c r="H133" s="20">
        <v>52.69999999999996</v>
      </c>
      <c r="I133" s="20">
        <v>52.69999999999996</v>
      </c>
      <c r="J133" s="20">
        <v>32.89999999999992</v>
      </c>
      <c r="K133" s="20">
        <v>46.199999999999989</v>
      </c>
      <c r="L133" s="20">
        <v>52.69999999999996</v>
      </c>
      <c r="M133" s="20">
        <v>46.399999999999977</v>
      </c>
      <c r="N133" s="20">
        <v>40.099999999999994</v>
      </c>
      <c r="O133" s="21">
        <v>438.22499999999968</v>
      </c>
      <c r="P133" s="22">
        <v>35058</v>
      </c>
      <c r="Q133" s="22">
        <v>21911.25</v>
      </c>
      <c r="R133" s="22">
        <v>13146.75</v>
      </c>
    </row>
    <row r="134" spans="1:18">
      <c r="A134" s="18">
        <v>130</v>
      </c>
      <c r="B134" s="19" t="s">
        <v>124</v>
      </c>
      <c r="C134" s="19" t="s">
        <v>314</v>
      </c>
      <c r="D134" s="20">
        <v>12</v>
      </c>
      <c r="E134" s="20">
        <v>12</v>
      </c>
      <c r="F134" s="20">
        <v>16</v>
      </c>
      <c r="G134" s="20">
        <v>16</v>
      </c>
      <c r="H134" s="20">
        <v>16</v>
      </c>
      <c r="I134" s="20">
        <v>16</v>
      </c>
      <c r="J134" s="20">
        <v>16</v>
      </c>
      <c r="K134" s="20">
        <v>16</v>
      </c>
      <c r="L134" s="20">
        <v>16</v>
      </c>
      <c r="M134" s="20">
        <v>16</v>
      </c>
      <c r="N134" s="20">
        <v>0</v>
      </c>
      <c r="O134" s="21">
        <v>152</v>
      </c>
      <c r="P134" s="22">
        <v>12160</v>
      </c>
      <c r="Q134" s="22">
        <v>7600</v>
      </c>
      <c r="R134" s="22">
        <v>4560</v>
      </c>
    </row>
    <row r="135" spans="1:18">
      <c r="A135" s="18">
        <v>131</v>
      </c>
      <c r="B135" s="19" t="s">
        <v>125</v>
      </c>
      <c r="C135" s="19" t="s">
        <v>315</v>
      </c>
      <c r="D135" s="20">
        <v>18</v>
      </c>
      <c r="E135" s="20">
        <v>0</v>
      </c>
      <c r="F135" s="20">
        <v>18</v>
      </c>
      <c r="G135" s="20">
        <v>18</v>
      </c>
      <c r="H135" s="20">
        <v>18</v>
      </c>
      <c r="I135" s="20">
        <v>18</v>
      </c>
      <c r="J135" s="20">
        <v>40.5</v>
      </c>
      <c r="K135" s="20">
        <v>39</v>
      </c>
      <c r="L135" s="20">
        <v>40.5</v>
      </c>
      <c r="M135" s="20">
        <v>16</v>
      </c>
      <c r="N135" s="20">
        <v>0</v>
      </c>
      <c r="O135" s="21">
        <v>226</v>
      </c>
      <c r="P135" s="22">
        <v>18080</v>
      </c>
      <c r="Q135" s="22">
        <v>11300</v>
      </c>
      <c r="R135" s="22">
        <v>6780</v>
      </c>
    </row>
    <row r="136" spans="1:18">
      <c r="A136" s="18">
        <v>132</v>
      </c>
      <c r="B136" s="19" t="s">
        <v>501</v>
      </c>
      <c r="C136" s="19" t="s">
        <v>316</v>
      </c>
      <c r="D136" s="20">
        <v>22.999999999999993</v>
      </c>
      <c r="E136" s="20">
        <v>22.999999999999993</v>
      </c>
      <c r="F136" s="20">
        <v>14.700000000000006</v>
      </c>
      <c r="G136" s="20">
        <v>12.600000000000005</v>
      </c>
      <c r="H136" s="20">
        <v>14.700000000000006</v>
      </c>
      <c r="I136" s="20">
        <v>18.8</v>
      </c>
      <c r="J136" s="20">
        <v>16.700000000000006</v>
      </c>
      <c r="K136" s="20">
        <v>18.700000000000006</v>
      </c>
      <c r="L136" s="20">
        <v>14.600000000000005</v>
      </c>
      <c r="M136" s="20">
        <v>12.600000000000005</v>
      </c>
      <c r="N136" s="20">
        <v>6.3000000000000016</v>
      </c>
      <c r="O136" s="21">
        <v>175.70000000000002</v>
      </c>
      <c r="P136" s="22">
        <v>14056</v>
      </c>
      <c r="Q136" s="22">
        <v>8785</v>
      </c>
      <c r="R136" s="22">
        <v>5271</v>
      </c>
    </row>
    <row r="137" spans="1:18">
      <c r="A137" s="18">
        <v>133</v>
      </c>
      <c r="B137" s="19" t="s">
        <v>502</v>
      </c>
      <c r="C137" s="19" t="s">
        <v>317</v>
      </c>
      <c r="D137" s="20">
        <v>792</v>
      </c>
      <c r="E137" s="20">
        <v>792</v>
      </c>
      <c r="F137" s="20">
        <v>564.5</v>
      </c>
      <c r="G137" s="20">
        <v>359.5</v>
      </c>
      <c r="H137" s="20">
        <v>644.125</v>
      </c>
      <c r="I137" s="20">
        <v>792</v>
      </c>
      <c r="J137" s="20">
        <v>792</v>
      </c>
      <c r="K137" s="20">
        <v>792</v>
      </c>
      <c r="L137" s="20">
        <v>782.75249999999994</v>
      </c>
      <c r="M137" s="20">
        <v>723</v>
      </c>
      <c r="N137" s="20">
        <v>560</v>
      </c>
      <c r="O137" s="21">
        <v>7593.8774999999996</v>
      </c>
      <c r="P137" s="22">
        <v>607510.19999999995</v>
      </c>
      <c r="Q137" s="22">
        <v>379693.88</v>
      </c>
      <c r="R137" s="22">
        <v>227816.31999999995</v>
      </c>
    </row>
    <row r="138" spans="1:18">
      <c r="A138" s="18">
        <v>134</v>
      </c>
      <c r="B138" s="19" t="s">
        <v>503</v>
      </c>
      <c r="C138" s="19" t="s">
        <v>318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19.975000000000016</v>
      </c>
      <c r="J138" s="20">
        <v>25.075000000000024</v>
      </c>
      <c r="K138" s="20">
        <v>0</v>
      </c>
      <c r="L138" s="20">
        <v>0</v>
      </c>
      <c r="M138" s="20">
        <v>21.250000000000018</v>
      </c>
      <c r="N138" s="20">
        <v>10.175000000000001</v>
      </c>
      <c r="O138" s="21">
        <v>76.475000000000051</v>
      </c>
      <c r="P138" s="22">
        <v>6118</v>
      </c>
      <c r="Q138" s="22">
        <v>3823.75</v>
      </c>
      <c r="R138" s="22">
        <v>2294.25</v>
      </c>
    </row>
    <row r="139" spans="1:18">
      <c r="A139" s="18">
        <v>135</v>
      </c>
      <c r="B139" s="19" t="s">
        <v>504</v>
      </c>
      <c r="C139" s="19" t="s">
        <v>319</v>
      </c>
      <c r="D139" s="20">
        <v>57.099999999999945</v>
      </c>
      <c r="E139" s="20">
        <v>53.099999999999959</v>
      </c>
      <c r="F139" s="20">
        <v>23.700000000000003</v>
      </c>
      <c r="G139" s="20">
        <v>32.800000000000011</v>
      </c>
      <c r="H139" s="20">
        <v>37.6</v>
      </c>
      <c r="I139" s="20">
        <v>62.699999999999925</v>
      </c>
      <c r="J139" s="20">
        <v>67.099999999999937</v>
      </c>
      <c r="K139" s="20">
        <v>55.199999999999932</v>
      </c>
      <c r="L139" s="20">
        <v>74.699999999999875</v>
      </c>
      <c r="M139" s="20">
        <v>49.94999999999996</v>
      </c>
      <c r="N139" s="20">
        <v>28.005000000000013</v>
      </c>
      <c r="O139" s="21">
        <v>541.95499999999959</v>
      </c>
      <c r="P139" s="22">
        <v>43356.4</v>
      </c>
      <c r="Q139" s="22">
        <v>27097.75</v>
      </c>
      <c r="R139" s="22">
        <v>16258.650000000001</v>
      </c>
    </row>
    <row r="140" spans="1:18">
      <c r="A140" s="18">
        <v>136</v>
      </c>
      <c r="B140" s="19" t="s">
        <v>130</v>
      </c>
      <c r="C140" s="19" t="s">
        <v>320</v>
      </c>
      <c r="D140" s="20">
        <v>199.19999999999973</v>
      </c>
      <c r="E140" s="20">
        <v>199.19999999999973</v>
      </c>
      <c r="F140" s="20">
        <v>199.19999999999973</v>
      </c>
      <c r="G140" s="20">
        <v>147.32500000000002</v>
      </c>
      <c r="H140" s="20">
        <v>199.19999999999973</v>
      </c>
      <c r="I140" s="20">
        <v>199.19999999999973</v>
      </c>
      <c r="J140" s="20">
        <v>199.19999999999973</v>
      </c>
      <c r="K140" s="20">
        <v>199.19999999999973</v>
      </c>
      <c r="L140" s="20">
        <v>199.19999999999973</v>
      </c>
      <c r="M140" s="20">
        <v>174.29999999999987</v>
      </c>
      <c r="N140" s="20">
        <v>149.4</v>
      </c>
      <c r="O140" s="21">
        <v>2064.6249999999982</v>
      </c>
      <c r="P140" s="22">
        <v>165170</v>
      </c>
      <c r="Q140" s="22">
        <v>103231.25</v>
      </c>
      <c r="R140" s="22">
        <v>61938.75</v>
      </c>
    </row>
    <row r="141" spans="1:18">
      <c r="A141" s="18">
        <v>137</v>
      </c>
      <c r="B141" s="19" t="s">
        <v>505</v>
      </c>
      <c r="C141" s="19" t="s">
        <v>321</v>
      </c>
      <c r="D141" s="20">
        <v>0</v>
      </c>
      <c r="E141" s="20">
        <v>0</v>
      </c>
      <c r="F141" s="20">
        <v>0</v>
      </c>
      <c r="G141" s="20">
        <v>0</v>
      </c>
      <c r="H141" s="20">
        <v>9.6000000000000032</v>
      </c>
      <c r="I141" s="20">
        <v>19.199999999999996</v>
      </c>
      <c r="J141" s="20">
        <v>28.799999999999962</v>
      </c>
      <c r="K141" s="20">
        <v>19.199999999999996</v>
      </c>
      <c r="L141" s="20">
        <v>19.199999999999996</v>
      </c>
      <c r="M141" s="20">
        <v>9.6000000000000032</v>
      </c>
      <c r="N141" s="20">
        <v>0</v>
      </c>
      <c r="O141" s="21">
        <v>105.59999999999995</v>
      </c>
      <c r="P141" s="22">
        <v>8448</v>
      </c>
      <c r="Q141" s="22">
        <v>5280</v>
      </c>
      <c r="R141" s="22">
        <v>3168</v>
      </c>
    </row>
    <row r="142" spans="1:18">
      <c r="A142" s="18">
        <v>138</v>
      </c>
      <c r="B142" s="19" t="s">
        <v>506</v>
      </c>
      <c r="C142" s="19" t="s">
        <v>322</v>
      </c>
      <c r="D142" s="20">
        <v>23.100000000000016</v>
      </c>
      <c r="E142" s="20">
        <v>20.350000000000012</v>
      </c>
      <c r="F142" s="20">
        <v>2.2000000000000002</v>
      </c>
      <c r="G142" s="20">
        <v>0</v>
      </c>
      <c r="H142" s="20">
        <v>8.7999999999999989</v>
      </c>
      <c r="I142" s="20">
        <v>8.7999999999999989</v>
      </c>
      <c r="J142" s="20">
        <v>19.800000000000011</v>
      </c>
      <c r="K142" s="20">
        <v>14.700000000000006</v>
      </c>
      <c r="L142" s="20">
        <v>13.650000000000006</v>
      </c>
      <c r="M142" s="20">
        <v>0</v>
      </c>
      <c r="N142" s="20">
        <v>0</v>
      </c>
      <c r="O142" s="21">
        <v>111.40000000000005</v>
      </c>
      <c r="P142" s="22">
        <v>8912</v>
      </c>
      <c r="Q142" s="22">
        <v>5570</v>
      </c>
      <c r="R142" s="22">
        <v>3342</v>
      </c>
    </row>
    <row r="143" spans="1:18">
      <c r="A143" s="18">
        <v>139</v>
      </c>
      <c r="B143" s="19" t="s">
        <v>507</v>
      </c>
      <c r="C143" s="19" t="s">
        <v>323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9</v>
      </c>
      <c r="N143" s="20">
        <v>0</v>
      </c>
      <c r="O143" s="21">
        <v>9</v>
      </c>
      <c r="P143" s="22">
        <v>720</v>
      </c>
      <c r="Q143" s="22">
        <v>450</v>
      </c>
      <c r="R143" s="22">
        <v>270</v>
      </c>
    </row>
    <row r="144" spans="1:18">
      <c r="A144" s="18">
        <v>140</v>
      </c>
      <c r="B144" s="19" t="s">
        <v>134</v>
      </c>
      <c r="C144" s="19" t="s">
        <v>324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9</v>
      </c>
      <c r="J144" s="20">
        <v>19</v>
      </c>
      <c r="K144" s="20">
        <v>18</v>
      </c>
      <c r="L144" s="20">
        <v>10</v>
      </c>
      <c r="M144" s="20">
        <v>10</v>
      </c>
      <c r="N144" s="20">
        <v>0</v>
      </c>
      <c r="O144" s="21">
        <v>66</v>
      </c>
      <c r="P144" s="22">
        <v>5280</v>
      </c>
      <c r="Q144" s="22">
        <v>3300</v>
      </c>
      <c r="R144" s="22">
        <v>1980</v>
      </c>
    </row>
    <row r="145" spans="1:18">
      <c r="A145" s="18">
        <v>141</v>
      </c>
      <c r="B145" s="19" t="s">
        <v>508</v>
      </c>
      <c r="C145" s="19" t="s">
        <v>325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8.8975000000000009</v>
      </c>
      <c r="J145" s="20">
        <v>17</v>
      </c>
      <c r="K145" s="20">
        <v>9</v>
      </c>
      <c r="L145" s="20">
        <v>6.9225000000000003</v>
      </c>
      <c r="M145" s="20">
        <v>6.25</v>
      </c>
      <c r="N145" s="20">
        <v>3.25</v>
      </c>
      <c r="O145" s="21">
        <v>51.32</v>
      </c>
      <c r="P145" s="22">
        <v>4105.6000000000004</v>
      </c>
      <c r="Q145" s="22">
        <v>2566</v>
      </c>
      <c r="R145" s="22">
        <v>1539.6000000000004</v>
      </c>
    </row>
    <row r="146" spans="1:18">
      <c r="A146" s="18">
        <v>142</v>
      </c>
      <c r="B146" s="19" t="s">
        <v>136</v>
      </c>
      <c r="C146" s="19" t="s">
        <v>326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16.199999999999996</v>
      </c>
      <c r="K146" s="20">
        <v>14.500000000000004</v>
      </c>
      <c r="L146" s="20">
        <v>11.775000000000002</v>
      </c>
      <c r="M146" s="20">
        <v>33.35</v>
      </c>
      <c r="N146" s="20">
        <v>16.162500000000001</v>
      </c>
      <c r="O146" s="21">
        <v>91.987500000000011</v>
      </c>
      <c r="P146" s="22">
        <v>7359</v>
      </c>
      <c r="Q146" s="22">
        <v>4599.38</v>
      </c>
      <c r="R146" s="22">
        <v>2759.62</v>
      </c>
    </row>
    <row r="147" spans="1:18">
      <c r="A147" s="18">
        <v>143</v>
      </c>
      <c r="B147" s="19" t="s">
        <v>509</v>
      </c>
      <c r="C147" s="19" t="s">
        <v>327</v>
      </c>
      <c r="D147" s="20">
        <v>72</v>
      </c>
      <c r="E147" s="20">
        <v>69</v>
      </c>
      <c r="F147" s="20">
        <v>51</v>
      </c>
      <c r="G147" s="20">
        <v>49.5</v>
      </c>
      <c r="H147" s="20">
        <v>51</v>
      </c>
      <c r="I147" s="20">
        <v>72</v>
      </c>
      <c r="J147" s="20">
        <v>72</v>
      </c>
      <c r="K147" s="20">
        <v>72</v>
      </c>
      <c r="L147" s="20">
        <v>70.5</v>
      </c>
      <c r="M147" s="20">
        <v>61.674999999999997</v>
      </c>
      <c r="N147" s="20">
        <v>49.5</v>
      </c>
      <c r="O147" s="21">
        <v>690.17499999999995</v>
      </c>
      <c r="P147" s="22">
        <v>55214</v>
      </c>
      <c r="Q147" s="22">
        <v>34508.75</v>
      </c>
      <c r="R147" s="22">
        <v>20705.25</v>
      </c>
    </row>
    <row r="148" spans="1:18">
      <c r="A148" s="18">
        <v>144</v>
      </c>
      <c r="B148" s="19" t="s">
        <v>510</v>
      </c>
      <c r="C148" s="19" t="s">
        <v>328</v>
      </c>
      <c r="D148" s="20">
        <v>20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1">
        <v>20</v>
      </c>
      <c r="P148" s="22">
        <v>1600</v>
      </c>
      <c r="Q148" s="22">
        <v>1000</v>
      </c>
      <c r="R148" s="22">
        <v>600</v>
      </c>
    </row>
    <row r="149" spans="1:18">
      <c r="A149" s="18">
        <v>145</v>
      </c>
      <c r="B149" s="19" t="s">
        <v>511</v>
      </c>
      <c r="C149" s="19" t="s">
        <v>329</v>
      </c>
      <c r="D149" s="20">
        <v>0</v>
      </c>
      <c r="E149" s="20">
        <v>0</v>
      </c>
      <c r="F149" s="20">
        <v>0</v>
      </c>
      <c r="G149" s="20">
        <v>12</v>
      </c>
      <c r="H149" s="20">
        <v>16</v>
      </c>
      <c r="I149" s="20">
        <v>16</v>
      </c>
      <c r="J149" s="20">
        <v>16</v>
      </c>
      <c r="K149" s="20">
        <v>16</v>
      </c>
      <c r="L149" s="20">
        <v>18</v>
      </c>
      <c r="M149" s="20">
        <v>18</v>
      </c>
      <c r="N149" s="20">
        <v>0</v>
      </c>
      <c r="O149" s="21">
        <v>112</v>
      </c>
      <c r="P149" s="22">
        <v>8960</v>
      </c>
      <c r="Q149" s="22">
        <v>5600</v>
      </c>
      <c r="R149" s="22">
        <v>3360</v>
      </c>
    </row>
    <row r="150" spans="1:18">
      <c r="A150" s="18">
        <v>146</v>
      </c>
      <c r="B150" s="19" t="s">
        <v>512</v>
      </c>
      <c r="C150" s="19" t="s">
        <v>330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18.399999999999988</v>
      </c>
      <c r="J150" s="20">
        <v>24.72499999999998</v>
      </c>
      <c r="K150" s="20">
        <v>18.399999999999988</v>
      </c>
      <c r="L150" s="20">
        <v>0</v>
      </c>
      <c r="M150" s="20">
        <v>19.549999999999986</v>
      </c>
      <c r="N150" s="20">
        <v>19.549999999999986</v>
      </c>
      <c r="O150" s="21">
        <v>100.62499999999993</v>
      </c>
      <c r="P150" s="22">
        <v>8050</v>
      </c>
      <c r="Q150" s="22">
        <v>5031.25</v>
      </c>
      <c r="R150" s="22">
        <v>3018.75</v>
      </c>
    </row>
    <row r="151" spans="1:18">
      <c r="A151" s="18">
        <v>147</v>
      </c>
      <c r="B151" s="19" t="s">
        <v>513</v>
      </c>
      <c r="C151" s="19" t="s">
        <v>331</v>
      </c>
      <c r="D151" s="20">
        <v>17.600000000000009</v>
      </c>
      <c r="E151" s="20">
        <v>17.600000000000009</v>
      </c>
      <c r="F151" s="20">
        <v>17.600000000000009</v>
      </c>
      <c r="G151" s="20">
        <v>15.400000000000007</v>
      </c>
      <c r="H151" s="20">
        <v>13.200000000000005</v>
      </c>
      <c r="I151" s="20">
        <v>13.200000000000005</v>
      </c>
      <c r="J151" s="20">
        <v>13.200000000000005</v>
      </c>
      <c r="K151" s="20">
        <v>13.200000000000005</v>
      </c>
      <c r="L151" s="20">
        <v>11.000000000000002</v>
      </c>
      <c r="M151" s="20">
        <v>11.000000000000002</v>
      </c>
      <c r="N151" s="20">
        <v>0</v>
      </c>
      <c r="O151" s="21">
        <v>143.00000000000006</v>
      </c>
      <c r="P151" s="22">
        <v>11440</v>
      </c>
      <c r="Q151" s="22">
        <v>7150</v>
      </c>
      <c r="R151" s="22">
        <v>4290</v>
      </c>
    </row>
    <row r="152" spans="1:18">
      <c r="A152" s="18">
        <v>148</v>
      </c>
      <c r="B152" s="19" t="s">
        <v>514</v>
      </c>
      <c r="C152" s="19" t="s">
        <v>332</v>
      </c>
      <c r="D152" s="20">
        <v>33.600000000000058</v>
      </c>
      <c r="E152" s="20">
        <v>33.600000000000058</v>
      </c>
      <c r="F152" s="20">
        <v>21.60000000000003</v>
      </c>
      <c r="G152" s="20">
        <v>25.200000000000028</v>
      </c>
      <c r="H152" s="20">
        <v>25.200000000000028</v>
      </c>
      <c r="I152" s="20">
        <v>33.600000000000058</v>
      </c>
      <c r="J152" s="20">
        <v>22.400000000000016</v>
      </c>
      <c r="K152" s="20">
        <v>33.600000000000058</v>
      </c>
      <c r="L152" s="20">
        <v>33.600000000000058</v>
      </c>
      <c r="M152" s="20">
        <v>28.000000000000039</v>
      </c>
      <c r="N152" s="20">
        <v>22.400000000000016</v>
      </c>
      <c r="O152" s="21">
        <v>312.80000000000047</v>
      </c>
      <c r="P152" s="22">
        <v>25024</v>
      </c>
      <c r="Q152" s="22">
        <v>15640</v>
      </c>
      <c r="R152" s="22">
        <v>9384</v>
      </c>
    </row>
    <row r="153" spans="1:18">
      <c r="A153" s="18">
        <v>149</v>
      </c>
      <c r="B153" s="19" t="s">
        <v>515</v>
      </c>
      <c r="C153" s="19" t="s">
        <v>333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26.400000000000041</v>
      </c>
      <c r="K153" s="20">
        <v>24.000000000000036</v>
      </c>
      <c r="L153" s="20">
        <v>24.840000000000035</v>
      </c>
      <c r="M153" s="20">
        <v>16.200000000000017</v>
      </c>
      <c r="N153" s="20">
        <v>8.3374999999999986</v>
      </c>
      <c r="O153" s="21">
        <v>99.777500000000117</v>
      </c>
      <c r="P153" s="22">
        <v>7982.2</v>
      </c>
      <c r="Q153" s="22">
        <v>4988.88</v>
      </c>
      <c r="R153" s="22">
        <v>2993.3199999999997</v>
      </c>
    </row>
    <row r="154" spans="1:18">
      <c r="A154" s="18">
        <v>150</v>
      </c>
      <c r="B154" s="19" t="s">
        <v>516</v>
      </c>
      <c r="C154" s="19" t="s">
        <v>334</v>
      </c>
      <c r="D154" s="20">
        <v>23.399999999999988</v>
      </c>
      <c r="E154" s="20">
        <v>23.399999999999988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9.5999999999999979</v>
      </c>
      <c r="L154" s="20">
        <v>20.400000000000006</v>
      </c>
      <c r="M154" s="20">
        <v>20.400000000000006</v>
      </c>
      <c r="N154" s="20">
        <v>0</v>
      </c>
      <c r="O154" s="21">
        <v>97.199999999999989</v>
      </c>
      <c r="P154" s="22">
        <v>7776</v>
      </c>
      <c r="Q154" s="22">
        <v>4860</v>
      </c>
      <c r="R154" s="22">
        <v>2916</v>
      </c>
    </row>
    <row r="155" spans="1:18">
      <c r="A155" s="18">
        <v>151</v>
      </c>
      <c r="B155" s="19" t="s">
        <v>517</v>
      </c>
      <c r="C155" s="19" t="s">
        <v>335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8</v>
      </c>
      <c r="L155" s="20">
        <v>0</v>
      </c>
      <c r="M155" s="20">
        <v>0</v>
      </c>
      <c r="N155" s="20">
        <v>0</v>
      </c>
      <c r="O155" s="21">
        <v>8</v>
      </c>
      <c r="P155" s="22">
        <v>640</v>
      </c>
      <c r="Q155" s="22">
        <v>400</v>
      </c>
      <c r="R155" s="22">
        <v>240</v>
      </c>
    </row>
    <row r="156" spans="1:18">
      <c r="A156" s="18">
        <v>152</v>
      </c>
      <c r="B156" s="19" t="s">
        <v>518</v>
      </c>
      <c r="C156" s="19" t="s">
        <v>336</v>
      </c>
      <c r="D156" s="20">
        <v>26.399999999999959</v>
      </c>
      <c r="E156" s="20">
        <v>26.399999999999959</v>
      </c>
      <c r="F156" s="20">
        <v>26.399999999999959</v>
      </c>
      <c r="G156" s="20">
        <v>22.274999999999981</v>
      </c>
      <c r="H156" s="20">
        <v>26.399999999999959</v>
      </c>
      <c r="I156" s="20">
        <v>26.399999999999959</v>
      </c>
      <c r="J156" s="20">
        <v>26.399999999999959</v>
      </c>
      <c r="K156" s="20">
        <v>26.399999999999959</v>
      </c>
      <c r="L156" s="20">
        <v>26.399999999999959</v>
      </c>
      <c r="M156" s="20">
        <v>23.099999999999977</v>
      </c>
      <c r="N156" s="20">
        <v>20.357499999999991</v>
      </c>
      <c r="O156" s="21">
        <v>276.93249999999961</v>
      </c>
      <c r="P156" s="22">
        <v>22154.6</v>
      </c>
      <c r="Q156" s="22">
        <v>13846.63</v>
      </c>
      <c r="R156" s="22">
        <v>8307.9699999999993</v>
      </c>
    </row>
    <row r="157" spans="1:18">
      <c r="A157" s="18">
        <v>153</v>
      </c>
      <c r="B157" s="19" t="s">
        <v>147</v>
      </c>
      <c r="C157" s="19" t="s">
        <v>337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26.300000000000004</v>
      </c>
      <c r="O157" s="21">
        <v>26.300000000000004</v>
      </c>
      <c r="P157" s="22">
        <v>2104</v>
      </c>
      <c r="Q157" s="22">
        <v>1315</v>
      </c>
      <c r="R157" s="22">
        <v>789</v>
      </c>
    </row>
    <row r="158" spans="1:18">
      <c r="A158" s="18">
        <v>154</v>
      </c>
      <c r="B158" s="19" t="s">
        <v>519</v>
      </c>
      <c r="C158" s="19" t="s">
        <v>338</v>
      </c>
      <c r="D158" s="20">
        <v>26.449999999999978</v>
      </c>
      <c r="E158" s="20">
        <v>20.699999999999985</v>
      </c>
      <c r="F158" s="20">
        <v>20.699999999999985</v>
      </c>
      <c r="G158" s="20">
        <v>20.699999999999985</v>
      </c>
      <c r="H158" s="20">
        <v>20.699999999999985</v>
      </c>
      <c r="I158" s="20">
        <v>20.699999999999985</v>
      </c>
      <c r="J158" s="20">
        <v>40.250000000000014</v>
      </c>
      <c r="K158" s="20">
        <v>20.699999999999985</v>
      </c>
      <c r="L158" s="20">
        <v>20.699999999999985</v>
      </c>
      <c r="M158" s="20">
        <v>20.699999999999985</v>
      </c>
      <c r="N158" s="20">
        <v>0</v>
      </c>
      <c r="O158" s="21">
        <v>232.2999999999999</v>
      </c>
      <c r="P158" s="22">
        <v>18584</v>
      </c>
      <c r="Q158" s="22">
        <v>11615</v>
      </c>
      <c r="R158" s="22">
        <v>6969</v>
      </c>
    </row>
    <row r="159" spans="1:18">
      <c r="A159" s="18">
        <v>155</v>
      </c>
      <c r="B159" s="19" t="s">
        <v>520</v>
      </c>
      <c r="C159" s="19" t="s">
        <v>339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26.63999999999999</v>
      </c>
      <c r="J159" s="20">
        <v>26.63999999999999</v>
      </c>
      <c r="K159" s="20">
        <v>0</v>
      </c>
      <c r="L159" s="20">
        <v>0</v>
      </c>
      <c r="M159" s="20">
        <v>26.63999999999999</v>
      </c>
      <c r="N159" s="20">
        <v>0</v>
      </c>
      <c r="O159" s="21">
        <v>79.919999999999973</v>
      </c>
      <c r="P159" s="22">
        <v>6393.6</v>
      </c>
      <c r="Q159" s="22">
        <v>3996</v>
      </c>
      <c r="R159" s="22">
        <v>2397.6000000000004</v>
      </c>
    </row>
    <row r="160" spans="1:18">
      <c r="A160" s="18">
        <v>156</v>
      </c>
      <c r="B160" s="19" t="s">
        <v>521</v>
      </c>
      <c r="C160" s="19" t="s">
        <v>340</v>
      </c>
      <c r="D160" s="20">
        <v>3.1425000000000018</v>
      </c>
      <c r="E160" s="20">
        <v>2.9250000000000016</v>
      </c>
      <c r="F160" s="20">
        <v>2.0999999999999996</v>
      </c>
      <c r="G160" s="20">
        <v>1.7999999999999994</v>
      </c>
      <c r="H160" s="20">
        <v>2.3250000000000002</v>
      </c>
      <c r="I160" s="20">
        <v>2.4750000000000005</v>
      </c>
      <c r="J160" s="20">
        <v>5.1000000000000068</v>
      </c>
      <c r="K160" s="20">
        <v>2.7000000000000011</v>
      </c>
      <c r="L160" s="20">
        <v>2.0774999999999997</v>
      </c>
      <c r="M160" s="20">
        <v>1.8824999999999994</v>
      </c>
      <c r="N160" s="20">
        <v>1.1549999999999996</v>
      </c>
      <c r="O160" s="21">
        <v>27.682500000000019</v>
      </c>
      <c r="P160" s="22">
        <v>2214.6</v>
      </c>
      <c r="Q160" s="22">
        <v>1384.13</v>
      </c>
      <c r="R160" s="22">
        <v>830.4699999999998</v>
      </c>
    </row>
    <row r="161" spans="1:18">
      <c r="A161" s="18">
        <v>157</v>
      </c>
      <c r="B161" s="19" t="s">
        <v>522</v>
      </c>
      <c r="C161" s="19" t="s">
        <v>341</v>
      </c>
      <c r="D161" s="20">
        <v>0</v>
      </c>
      <c r="E161" s="20">
        <v>20.999999999999993</v>
      </c>
      <c r="F161" s="20">
        <v>20.999999999999993</v>
      </c>
      <c r="G161" s="20">
        <v>20.999999999999993</v>
      </c>
      <c r="H161" s="20">
        <v>0</v>
      </c>
      <c r="I161" s="20">
        <v>20.999999999999993</v>
      </c>
      <c r="J161" s="20">
        <v>0</v>
      </c>
      <c r="K161" s="20">
        <v>0</v>
      </c>
      <c r="L161" s="20">
        <v>20.999999999999993</v>
      </c>
      <c r="M161" s="20">
        <v>20.999999999999993</v>
      </c>
      <c r="N161" s="20">
        <v>0</v>
      </c>
      <c r="O161" s="21">
        <v>125.99999999999997</v>
      </c>
      <c r="P161" s="22">
        <v>10080</v>
      </c>
      <c r="Q161" s="22">
        <v>6300</v>
      </c>
      <c r="R161" s="22">
        <v>3780</v>
      </c>
    </row>
    <row r="162" spans="1:18">
      <c r="A162" s="18">
        <v>158</v>
      </c>
      <c r="B162" s="19" t="s">
        <v>523</v>
      </c>
      <c r="C162" s="19" t="s">
        <v>342</v>
      </c>
      <c r="D162" s="20">
        <v>0</v>
      </c>
      <c r="E162" s="20">
        <v>0</v>
      </c>
      <c r="F162" s="20">
        <v>0</v>
      </c>
      <c r="G162" s="20">
        <v>0</v>
      </c>
      <c r="H162" s="20">
        <v>10</v>
      </c>
      <c r="I162" s="20">
        <v>10</v>
      </c>
      <c r="J162" s="20">
        <v>8</v>
      </c>
      <c r="K162" s="20">
        <v>10</v>
      </c>
      <c r="L162" s="20">
        <v>8.5</v>
      </c>
      <c r="M162" s="20">
        <v>7</v>
      </c>
      <c r="N162" s="20">
        <v>0</v>
      </c>
      <c r="O162" s="21">
        <v>53.5</v>
      </c>
      <c r="P162" s="22">
        <v>4280</v>
      </c>
      <c r="Q162" s="22">
        <v>2675</v>
      </c>
      <c r="R162" s="22">
        <v>1605</v>
      </c>
    </row>
    <row r="163" spans="1:18">
      <c r="A163" s="18">
        <v>159</v>
      </c>
      <c r="B163" s="19" t="s">
        <v>524</v>
      </c>
      <c r="C163" s="19" t="s">
        <v>343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5.7749999999999968</v>
      </c>
      <c r="N163" s="20">
        <v>0.7</v>
      </c>
      <c r="O163" s="21">
        <v>6.474999999999997</v>
      </c>
      <c r="P163" s="22">
        <v>518</v>
      </c>
      <c r="Q163" s="22">
        <v>323.75</v>
      </c>
      <c r="R163" s="22">
        <v>194.25</v>
      </c>
    </row>
    <row r="164" spans="1:18">
      <c r="A164" s="18">
        <v>160</v>
      </c>
      <c r="B164" s="19" t="s">
        <v>154</v>
      </c>
      <c r="C164" s="19" t="s">
        <v>344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29.647499999999972</v>
      </c>
      <c r="O164" s="21">
        <v>29.647499999999972</v>
      </c>
      <c r="P164" s="22">
        <v>2371.8000000000002</v>
      </c>
      <c r="Q164" s="22">
        <v>1482.38</v>
      </c>
      <c r="R164" s="22">
        <v>889.42000000000007</v>
      </c>
    </row>
    <row r="165" spans="1:18">
      <c r="A165" s="18">
        <v>161</v>
      </c>
      <c r="B165" s="19" t="s">
        <v>525</v>
      </c>
      <c r="C165" s="19" t="s">
        <v>345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10.700000000000014</v>
      </c>
      <c r="L165" s="20">
        <v>15.600000000000009</v>
      </c>
      <c r="M165" s="20">
        <v>9.9000000000000092</v>
      </c>
      <c r="N165" s="20">
        <v>6.1925000000000026</v>
      </c>
      <c r="O165" s="21">
        <v>42.392500000000034</v>
      </c>
      <c r="P165" s="22">
        <v>3391.4</v>
      </c>
      <c r="Q165" s="22">
        <v>2119.63</v>
      </c>
      <c r="R165" s="22">
        <v>1271.77</v>
      </c>
    </row>
    <row r="166" spans="1:18">
      <c r="A166" s="18">
        <v>162</v>
      </c>
      <c r="B166" s="19" t="s">
        <v>526</v>
      </c>
      <c r="C166" s="19" t="s">
        <v>346</v>
      </c>
      <c r="D166" s="20">
        <v>23.099999999999987</v>
      </c>
      <c r="E166" s="20">
        <v>23.099999999999987</v>
      </c>
      <c r="F166" s="20">
        <v>12.600000000000005</v>
      </c>
      <c r="G166" s="20">
        <v>16.800000000000004</v>
      </c>
      <c r="H166" s="20">
        <v>16.800000000000004</v>
      </c>
      <c r="I166" s="20">
        <v>16.800000000000004</v>
      </c>
      <c r="J166" s="20">
        <v>16.800000000000004</v>
      </c>
      <c r="K166" s="20">
        <v>16.800000000000004</v>
      </c>
      <c r="L166" s="20">
        <v>18.899999999999999</v>
      </c>
      <c r="M166" s="20">
        <v>16.800000000000004</v>
      </c>
      <c r="N166" s="20">
        <v>0</v>
      </c>
      <c r="O166" s="21">
        <v>178.50000000000006</v>
      </c>
      <c r="P166" s="22">
        <v>14280</v>
      </c>
      <c r="Q166" s="22">
        <v>8925</v>
      </c>
      <c r="R166" s="22">
        <v>5355</v>
      </c>
    </row>
    <row r="167" spans="1:18">
      <c r="A167" s="18">
        <v>163</v>
      </c>
      <c r="B167" s="19" t="s">
        <v>527</v>
      </c>
      <c r="C167" s="19" t="s">
        <v>347</v>
      </c>
      <c r="D167" s="20">
        <v>3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1">
        <v>3</v>
      </c>
      <c r="P167" s="22">
        <v>240</v>
      </c>
      <c r="Q167" s="22">
        <v>150</v>
      </c>
      <c r="R167" s="22">
        <v>90</v>
      </c>
    </row>
    <row r="168" spans="1:18">
      <c r="A168" s="18">
        <v>164</v>
      </c>
      <c r="B168" s="19" t="s">
        <v>528</v>
      </c>
      <c r="C168" s="19" t="s">
        <v>348</v>
      </c>
      <c r="D168" s="20">
        <v>19.799999999999994</v>
      </c>
      <c r="E168" s="20">
        <v>19.799999999999994</v>
      </c>
      <c r="F168" s="20">
        <v>6.6000000000000023</v>
      </c>
      <c r="G168" s="20">
        <v>9</v>
      </c>
      <c r="H168" s="20">
        <v>19.199999999999996</v>
      </c>
      <c r="I168" s="20">
        <v>19.199999999999996</v>
      </c>
      <c r="J168" s="20">
        <v>31.99999999999995</v>
      </c>
      <c r="K168" s="20">
        <v>25.599999999999973</v>
      </c>
      <c r="L168" s="20">
        <v>19.199999999999996</v>
      </c>
      <c r="M168" s="20">
        <v>16.800000000000004</v>
      </c>
      <c r="N168" s="20">
        <v>0</v>
      </c>
      <c r="O168" s="21">
        <v>187.19999999999987</v>
      </c>
      <c r="P168" s="22">
        <v>14976</v>
      </c>
      <c r="Q168" s="22">
        <v>9360</v>
      </c>
      <c r="R168" s="22">
        <v>5616</v>
      </c>
    </row>
    <row r="169" spans="1:18">
      <c r="A169" s="18">
        <v>165</v>
      </c>
      <c r="B169" s="19" t="s">
        <v>529</v>
      </c>
      <c r="C169" s="19" t="s">
        <v>349</v>
      </c>
      <c r="D169" s="20">
        <v>28.399999999999949</v>
      </c>
      <c r="E169" s="20">
        <v>26.384999999999948</v>
      </c>
      <c r="F169" s="20">
        <v>0</v>
      </c>
      <c r="G169" s="20">
        <v>19.599999999999994</v>
      </c>
      <c r="H169" s="20">
        <v>17.899999999999991</v>
      </c>
      <c r="I169" s="20">
        <v>17.899999999999991</v>
      </c>
      <c r="J169" s="20">
        <v>17.899999999999991</v>
      </c>
      <c r="K169" s="20">
        <v>16.199999999999989</v>
      </c>
      <c r="L169" s="20">
        <v>0</v>
      </c>
      <c r="M169" s="20">
        <v>0</v>
      </c>
      <c r="N169" s="20">
        <v>10.799999999999997</v>
      </c>
      <c r="O169" s="21">
        <v>155.08499999999987</v>
      </c>
      <c r="P169" s="22">
        <v>12406.8</v>
      </c>
      <c r="Q169" s="22">
        <v>7754.25</v>
      </c>
      <c r="R169" s="22">
        <v>4652.5499999999993</v>
      </c>
    </row>
    <row r="170" spans="1:18">
      <c r="A170" s="18">
        <v>166</v>
      </c>
      <c r="B170" s="19" t="s">
        <v>530</v>
      </c>
      <c r="C170" s="19" t="s">
        <v>350</v>
      </c>
      <c r="D170" s="20">
        <v>0</v>
      </c>
      <c r="E170" s="20">
        <v>0</v>
      </c>
      <c r="F170" s="20">
        <v>7.2000000000000117</v>
      </c>
      <c r="G170" s="20">
        <v>7.1600000000000117</v>
      </c>
      <c r="H170" s="20">
        <v>7.2000000000000117</v>
      </c>
      <c r="I170" s="20">
        <v>6.900000000000011</v>
      </c>
      <c r="J170" s="20">
        <v>0</v>
      </c>
      <c r="K170" s="20">
        <v>0</v>
      </c>
      <c r="L170" s="20">
        <v>0</v>
      </c>
      <c r="M170" s="20">
        <v>7.2000000000000117</v>
      </c>
      <c r="N170" s="20">
        <v>6.3000000000000096</v>
      </c>
      <c r="O170" s="21">
        <v>41.960000000000072</v>
      </c>
      <c r="P170" s="22">
        <v>3356.8</v>
      </c>
      <c r="Q170" s="22">
        <v>2098</v>
      </c>
      <c r="R170" s="22">
        <v>1258.8000000000002</v>
      </c>
    </row>
    <row r="171" spans="1:18">
      <c r="A171" s="18">
        <v>167</v>
      </c>
      <c r="B171" s="19" t="s">
        <v>531</v>
      </c>
      <c r="C171" s="19" t="s">
        <v>351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27.599999999999977</v>
      </c>
      <c r="K171" s="20">
        <v>27.599999999999977</v>
      </c>
      <c r="L171" s="20">
        <v>27.599999999999977</v>
      </c>
      <c r="M171" s="20">
        <v>20.699999999999985</v>
      </c>
      <c r="N171" s="20">
        <v>16.099999999999991</v>
      </c>
      <c r="O171" s="21">
        <v>119.59999999999991</v>
      </c>
      <c r="P171" s="22">
        <v>9568</v>
      </c>
      <c r="Q171" s="22">
        <v>5980</v>
      </c>
      <c r="R171" s="22">
        <v>3588</v>
      </c>
    </row>
    <row r="172" spans="1:18">
      <c r="A172" s="18">
        <v>168</v>
      </c>
      <c r="B172" s="19" t="s">
        <v>532</v>
      </c>
      <c r="C172" s="19" t="s">
        <v>352</v>
      </c>
      <c r="D172" s="20">
        <v>40.599999999999987</v>
      </c>
      <c r="E172" s="20">
        <v>39.499999999999993</v>
      </c>
      <c r="F172" s="20">
        <v>26.997500000000013</v>
      </c>
      <c r="G172" s="20">
        <v>27.400000000000006</v>
      </c>
      <c r="H172" s="20">
        <v>27.400000000000006</v>
      </c>
      <c r="I172" s="20">
        <v>42.799999999999976</v>
      </c>
      <c r="J172" s="20">
        <v>42.799999999999976</v>
      </c>
      <c r="K172" s="20">
        <v>42.799999999999976</v>
      </c>
      <c r="L172" s="20">
        <v>42.799999999999976</v>
      </c>
      <c r="M172" s="20">
        <v>31.695000000000025</v>
      </c>
      <c r="N172" s="20">
        <v>25.372500000000009</v>
      </c>
      <c r="O172" s="21">
        <v>390.16499999999996</v>
      </c>
      <c r="P172" s="22">
        <v>31213.200000000001</v>
      </c>
      <c r="Q172" s="22">
        <v>19508.25</v>
      </c>
      <c r="R172" s="22">
        <v>11704.95</v>
      </c>
    </row>
    <row r="173" spans="1:18">
      <c r="A173" s="18">
        <v>169</v>
      </c>
      <c r="B173" s="19" t="s">
        <v>533</v>
      </c>
      <c r="C173" s="19" t="s">
        <v>353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3.1774999999999998</v>
      </c>
      <c r="O173" s="21">
        <v>3.1774999999999998</v>
      </c>
      <c r="P173" s="22">
        <v>254.2</v>
      </c>
      <c r="Q173" s="22">
        <v>158.88</v>
      </c>
      <c r="R173" s="22">
        <v>95.32</v>
      </c>
    </row>
    <row r="174" spans="1:18">
      <c r="A174" s="18">
        <v>170</v>
      </c>
      <c r="B174" s="19" t="s">
        <v>534</v>
      </c>
      <c r="C174" s="19" t="s">
        <v>354</v>
      </c>
      <c r="D174" s="20">
        <v>17.215000000000021</v>
      </c>
      <c r="E174" s="20">
        <v>14.837500000000013</v>
      </c>
      <c r="F174" s="20">
        <v>8.7000000000000011</v>
      </c>
      <c r="G174" s="20">
        <v>10.080000000000004</v>
      </c>
      <c r="H174" s="20">
        <v>11.700000000000006</v>
      </c>
      <c r="I174" s="20">
        <v>22.192500000000017</v>
      </c>
      <c r="J174" s="20">
        <v>17.5</v>
      </c>
      <c r="K174" s="20">
        <v>21.500000000000014</v>
      </c>
      <c r="L174" s="20">
        <v>22.072500000000016</v>
      </c>
      <c r="M174" s="20">
        <v>15.199999999999989</v>
      </c>
      <c r="N174" s="20">
        <v>6.6899999999999986</v>
      </c>
      <c r="O174" s="21">
        <v>167.68750000000009</v>
      </c>
      <c r="P174" s="22">
        <v>13415</v>
      </c>
      <c r="Q174" s="22">
        <v>8384.3799999999992</v>
      </c>
      <c r="R174" s="22">
        <v>5030.6200000000008</v>
      </c>
    </row>
    <row r="175" spans="1:18">
      <c r="A175" s="18">
        <v>171</v>
      </c>
      <c r="B175" s="19" t="s">
        <v>166</v>
      </c>
      <c r="C175" s="19" t="s">
        <v>355</v>
      </c>
      <c r="D175" s="20">
        <v>0</v>
      </c>
      <c r="E175" s="20">
        <v>0</v>
      </c>
      <c r="F175" s="20">
        <v>0</v>
      </c>
      <c r="G175" s="20">
        <v>9.9849999999999994</v>
      </c>
      <c r="H175" s="20">
        <v>11.197499999999994</v>
      </c>
      <c r="I175" s="20">
        <v>17.992499999999975</v>
      </c>
      <c r="J175" s="20">
        <v>16.000000000000028</v>
      </c>
      <c r="K175" s="20">
        <v>14.999999999999979</v>
      </c>
      <c r="L175" s="20">
        <v>17.059999999999988</v>
      </c>
      <c r="M175" s="20">
        <v>8.1000000000000014</v>
      </c>
      <c r="N175" s="20">
        <v>5.4374999999999982</v>
      </c>
      <c r="O175" s="21">
        <v>100.77249999999998</v>
      </c>
      <c r="P175" s="22">
        <v>8061.8</v>
      </c>
      <c r="Q175" s="22">
        <v>5038.63</v>
      </c>
      <c r="R175" s="22">
        <v>3023.17</v>
      </c>
    </row>
    <row r="176" spans="1:18">
      <c r="A176" s="18">
        <v>172</v>
      </c>
      <c r="B176" s="19" t="s">
        <v>535</v>
      </c>
      <c r="C176" s="19" t="s">
        <v>356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20.81750000000001</v>
      </c>
      <c r="J176" s="20">
        <v>15.299999999999983</v>
      </c>
      <c r="K176" s="20">
        <v>8.0999999999999943</v>
      </c>
      <c r="L176" s="20">
        <v>6.2324999999999973</v>
      </c>
      <c r="M176" s="20">
        <v>0</v>
      </c>
      <c r="N176" s="20">
        <v>0</v>
      </c>
      <c r="O176" s="21">
        <v>50.449999999999982</v>
      </c>
      <c r="P176" s="22">
        <v>4036</v>
      </c>
      <c r="Q176" s="22">
        <v>2522.5</v>
      </c>
      <c r="R176" s="22">
        <v>1513.5</v>
      </c>
    </row>
    <row r="177" spans="1:18">
      <c r="A177" s="18">
        <v>173</v>
      </c>
      <c r="B177" s="19" t="s">
        <v>168</v>
      </c>
      <c r="C177" s="19" t="s">
        <v>357</v>
      </c>
      <c r="D177" s="20">
        <v>7.7249999999999952</v>
      </c>
      <c r="E177" s="20">
        <v>7.0749999999999957</v>
      </c>
      <c r="F177" s="20">
        <v>5.6000000000000041</v>
      </c>
      <c r="G177" s="20">
        <v>5.6000000000000041</v>
      </c>
      <c r="H177" s="20">
        <v>5.8750000000000044</v>
      </c>
      <c r="I177" s="20">
        <v>7.2175000000000056</v>
      </c>
      <c r="J177" s="20">
        <v>0</v>
      </c>
      <c r="K177" s="20">
        <v>7.8000000000000069</v>
      </c>
      <c r="L177" s="20">
        <v>6.6150000000000055</v>
      </c>
      <c r="M177" s="20">
        <v>5.8750000000000044</v>
      </c>
      <c r="N177" s="20">
        <v>0</v>
      </c>
      <c r="O177" s="21">
        <v>59.382500000000029</v>
      </c>
      <c r="P177" s="22">
        <v>4750.6000000000004</v>
      </c>
      <c r="Q177" s="22">
        <v>2969.13</v>
      </c>
      <c r="R177" s="22">
        <v>1781.4700000000003</v>
      </c>
    </row>
    <row r="178" spans="1:18">
      <c r="A178" s="18">
        <v>174</v>
      </c>
      <c r="B178" s="19" t="s">
        <v>536</v>
      </c>
      <c r="C178" s="19" t="s">
        <v>358</v>
      </c>
      <c r="D178" s="20">
        <v>122.4000000000002</v>
      </c>
      <c r="E178" s="20">
        <v>122.4000000000002</v>
      </c>
      <c r="F178" s="20">
        <v>84.150000000000034</v>
      </c>
      <c r="G178" s="20">
        <v>89.250000000000057</v>
      </c>
      <c r="H178" s="20">
        <v>104.31250000000013</v>
      </c>
      <c r="I178" s="20">
        <v>122.4000000000002</v>
      </c>
      <c r="J178" s="20">
        <v>122.4000000000002</v>
      </c>
      <c r="K178" s="20">
        <v>122.4000000000002</v>
      </c>
      <c r="L178" s="20">
        <v>122.2225000000002</v>
      </c>
      <c r="M178" s="20">
        <v>107.10000000000014</v>
      </c>
      <c r="N178" s="20">
        <v>84.880000000000038</v>
      </c>
      <c r="O178" s="21">
        <v>1203.9150000000018</v>
      </c>
      <c r="P178" s="22">
        <v>96313.2</v>
      </c>
      <c r="Q178" s="22">
        <v>60195.75</v>
      </c>
      <c r="R178" s="22">
        <v>36117.449999999997</v>
      </c>
    </row>
    <row r="179" spans="1:18">
      <c r="A179" s="18">
        <v>175</v>
      </c>
      <c r="B179" s="19" t="s">
        <v>170</v>
      </c>
      <c r="C179" s="19" t="s">
        <v>359</v>
      </c>
      <c r="D179" s="20">
        <v>22.000000000000014</v>
      </c>
      <c r="E179" s="20">
        <v>5.4999999999999991</v>
      </c>
      <c r="F179" s="20">
        <v>12.100000000000003</v>
      </c>
      <c r="G179" s="20">
        <v>2.2000000000000002</v>
      </c>
      <c r="H179" s="20">
        <v>2.2000000000000002</v>
      </c>
      <c r="I179" s="20">
        <v>13.200000000000005</v>
      </c>
      <c r="J179" s="20">
        <v>28.502500000000023</v>
      </c>
      <c r="K179" s="20">
        <v>2.2000000000000002</v>
      </c>
      <c r="L179" s="20">
        <v>2.2000000000000002</v>
      </c>
      <c r="M179" s="20">
        <v>14.300000000000006</v>
      </c>
      <c r="N179" s="20">
        <v>15.285000000000004</v>
      </c>
      <c r="O179" s="21">
        <v>119.68750000000006</v>
      </c>
      <c r="P179" s="22">
        <v>9575</v>
      </c>
      <c r="Q179" s="22">
        <v>5984.38</v>
      </c>
      <c r="R179" s="22">
        <v>3590.62</v>
      </c>
    </row>
    <row r="180" spans="1:18">
      <c r="A180" s="18">
        <v>176</v>
      </c>
      <c r="B180" s="19" t="s">
        <v>171</v>
      </c>
      <c r="C180" s="19" t="s">
        <v>360</v>
      </c>
      <c r="D180" s="20">
        <v>16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16</v>
      </c>
      <c r="L180" s="20">
        <v>18</v>
      </c>
      <c r="M180" s="20">
        <v>18</v>
      </c>
      <c r="N180" s="20">
        <v>0</v>
      </c>
      <c r="O180" s="21">
        <v>68</v>
      </c>
      <c r="P180" s="22">
        <v>5440</v>
      </c>
      <c r="Q180" s="22">
        <v>3400</v>
      </c>
      <c r="R180" s="22">
        <v>2040</v>
      </c>
    </row>
    <row r="181" spans="1:18">
      <c r="A181" s="18">
        <v>177</v>
      </c>
      <c r="B181" s="19" t="s">
        <v>537</v>
      </c>
      <c r="C181" s="19" t="s">
        <v>361</v>
      </c>
      <c r="D181" s="20">
        <v>28.799999999999969</v>
      </c>
      <c r="E181" s="20">
        <v>14.399999999999991</v>
      </c>
      <c r="F181" s="20">
        <v>14.399999999999991</v>
      </c>
      <c r="G181" s="20">
        <v>14.399999999999991</v>
      </c>
      <c r="H181" s="20">
        <v>14.399999999999991</v>
      </c>
      <c r="I181" s="20">
        <v>14.399999999999991</v>
      </c>
      <c r="J181" s="20">
        <v>28.799999999999969</v>
      </c>
      <c r="K181" s="20">
        <v>21.59999999999998</v>
      </c>
      <c r="L181" s="20">
        <v>14.399999999999991</v>
      </c>
      <c r="M181" s="20">
        <v>14.399999999999991</v>
      </c>
      <c r="N181" s="20">
        <v>0</v>
      </c>
      <c r="O181" s="21">
        <v>179.99999999999983</v>
      </c>
      <c r="P181" s="22">
        <v>14400</v>
      </c>
      <c r="Q181" s="22">
        <v>9000</v>
      </c>
      <c r="R181" s="22">
        <v>5400</v>
      </c>
    </row>
    <row r="182" spans="1:18">
      <c r="A182" s="18">
        <v>178</v>
      </c>
      <c r="B182" s="19" t="s">
        <v>173</v>
      </c>
      <c r="C182" s="19" t="s">
        <v>362</v>
      </c>
      <c r="D182" s="20">
        <v>28.749999999999975</v>
      </c>
      <c r="E182" s="20">
        <v>28.749999999999975</v>
      </c>
      <c r="F182" s="20">
        <v>16.099999999999991</v>
      </c>
      <c r="G182" s="20">
        <v>16.099999999999991</v>
      </c>
      <c r="H182" s="20">
        <v>16.099999999999991</v>
      </c>
      <c r="I182" s="20">
        <v>20.699999999999985</v>
      </c>
      <c r="J182" s="20">
        <v>27.599999999999977</v>
      </c>
      <c r="K182" s="20">
        <v>25.299999999999979</v>
      </c>
      <c r="L182" s="20">
        <v>20.699999999999985</v>
      </c>
      <c r="M182" s="20">
        <v>20.699999999999985</v>
      </c>
      <c r="N182" s="20">
        <v>4.6000000000000005</v>
      </c>
      <c r="O182" s="21">
        <v>225.39999999999984</v>
      </c>
      <c r="P182" s="22">
        <v>18032</v>
      </c>
      <c r="Q182" s="22">
        <v>11270</v>
      </c>
      <c r="R182" s="22">
        <v>6762</v>
      </c>
    </row>
    <row r="183" spans="1:18">
      <c r="A183" s="18">
        <v>179</v>
      </c>
      <c r="B183" s="19" t="s">
        <v>538</v>
      </c>
      <c r="C183" s="19" t="s">
        <v>363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10.97</v>
      </c>
      <c r="O183" s="21">
        <v>10.97</v>
      </c>
      <c r="P183" s="22">
        <v>877.6</v>
      </c>
      <c r="Q183" s="22">
        <v>548.5</v>
      </c>
      <c r="R183" s="22">
        <v>329.1</v>
      </c>
    </row>
    <row r="184" spans="1:18">
      <c r="A184" s="18">
        <v>180</v>
      </c>
      <c r="B184" s="19" t="s">
        <v>539</v>
      </c>
      <c r="C184" s="19" t="s">
        <v>364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24.657500000000002</v>
      </c>
      <c r="J184" s="20">
        <v>0</v>
      </c>
      <c r="K184" s="20">
        <v>15.200000000000014</v>
      </c>
      <c r="L184" s="20">
        <v>21.972500000000018</v>
      </c>
      <c r="M184" s="20">
        <v>14.000000000000014</v>
      </c>
      <c r="N184" s="20">
        <v>6.7075000000000005</v>
      </c>
      <c r="O184" s="21">
        <v>82.537500000000037</v>
      </c>
      <c r="P184" s="22">
        <v>6603</v>
      </c>
      <c r="Q184" s="22">
        <v>4126.88</v>
      </c>
      <c r="R184" s="22">
        <v>2476.12</v>
      </c>
    </row>
    <row r="185" spans="1:18">
      <c r="A185" s="18">
        <v>181</v>
      </c>
      <c r="B185" s="19" t="s">
        <v>540</v>
      </c>
      <c r="C185" s="19" t="s">
        <v>365</v>
      </c>
      <c r="D185" s="20">
        <v>319.5</v>
      </c>
      <c r="E185" s="20">
        <v>0</v>
      </c>
      <c r="F185" s="20">
        <v>0</v>
      </c>
      <c r="G185" s="20">
        <v>0</v>
      </c>
      <c r="H185" s="20">
        <v>234</v>
      </c>
      <c r="I185" s="20">
        <v>360</v>
      </c>
      <c r="J185" s="20">
        <v>360</v>
      </c>
      <c r="K185" s="20">
        <v>184.5</v>
      </c>
      <c r="L185" s="20">
        <v>360</v>
      </c>
      <c r="M185" s="20">
        <v>360</v>
      </c>
      <c r="N185" s="20">
        <v>261</v>
      </c>
      <c r="O185" s="21">
        <v>2439</v>
      </c>
      <c r="P185" s="22">
        <v>195120</v>
      </c>
      <c r="Q185" s="22">
        <v>121950</v>
      </c>
      <c r="R185" s="22">
        <v>73170</v>
      </c>
    </row>
    <row r="186" spans="1:18">
      <c r="A186" s="18">
        <v>182</v>
      </c>
      <c r="B186" s="19" t="s">
        <v>176</v>
      </c>
      <c r="C186" s="19" t="s">
        <v>366</v>
      </c>
      <c r="D186" s="20">
        <v>7.1999999999999975</v>
      </c>
      <c r="E186" s="20">
        <v>7.1999999999999975</v>
      </c>
      <c r="F186" s="20">
        <v>0</v>
      </c>
      <c r="G186" s="20">
        <v>0</v>
      </c>
      <c r="H186" s="20">
        <v>0</v>
      </c>
      <c r="I186" s="20">
        <v>0</v>
      </c>
      <c r="J186" s="20">
        <v>7.1999999999999975</v>
      </c>
      <c r="K186" s="20">
        <v>0</v>
      </c>
      <c r="L186" s="20">
        <v>0</v>
      </c>
      <c r="M186" s="20">
        <v>0</v>
      </c>
      <c r="N186" s="20">
        <v>0</v>
      </c>
      <c r="O186" s="21">
        <v>21.599999999999994</v>
      </c>
      <c r="P186" s="22">
        <v>1728</v>
      </c>
      <c r="Q186" s="22">
        <v>1080</v>
      </c>
      <c r="R186" s="22">
        <v>648</v>
      </c>
    </row>
    <row r="187" spans="1:18">
      <c r="A187" s="18">
        <v>183</v>
      </c>
      <c r="B187" s="19" t="s">
        <v>177</v>
      </c>
      <c r="C187" s="19" t="s">
        <v>367</v>
      </c>
      <c r="D187" s="20">
        <v>28.749999999999975</v>
      </c>
      <c r="E187" s="20">
        <v>28.749999999999975</v>
      </c>
      <c r="F187" s="20">
        <v>24.29499999999998</v>
      </c>
      <c r="G187" s="20">
        <v>23.164999999999985</v>
      </c>
      <c r="H187" s="20">
        <v>26.309999999999977</v>
      </c>
      <c r="I187" s="20">
        <v>28.749999999999975</v>
      </c>
      <c r="J187" s="20">
        <v>27.599999999999977</v>
      </c>
      <c r="K187" s="20">
        <v>27.599999999999977</v>
      </c>
      <c r="L187" s="20">
        <v>28.05749999999998</v>
      </c>
      <c r="M187" s="20">
        <v>0</v>
      </c>
      <c r="N187" s="20">
        <v>0</v>
      </c>
      <c r="O187" s="21">
        <v>243.27749999999978</v>
      </c>
      <c r="P187" s="22">
        <v>19462.2</v>
      </c>
      <c r="Q187" s="22">
        <v>12163.88</v>
      </c>
      <c r="R187" s="22">
        <v>7298.3200000000015</v>
      </c>
    </row>
    <row r="188" spans="1:18">
      <c r="A188" s="18">
        <v>184</v>
      </c>
      <c r="B188" s="19" t="s">
        <v>541</v>
      </c>
      <c r="C188" s="19" t="s">
        <v>368</v>
      </c>
      <c r="D188" s="20">
        <v>5.3999999999999986</v>
      </c>
      <c r="E188" s="20">
        <v>5.3999999999999986</v>
      </c>
      <c r="F188" s="20">
        <v>0</v>
      </c>
      <c r="G188" s="20">
        <v>0</v>
      </c>
      <c r="H188" s="20">
        <v>0</v>
      </c>
      <c r="I188" s="20">
        <v>0</v>
      </c>
      <c r="J188" s="20">
        <v>5.3999999999999986</v>
      </c>
      <c r="K188" s="20">
        <v>0</v>
      </c>
      <c r="L188" s="20">
        <v>0</v>
      </c>
      <c r="M188" s="20">
        <v>0</v>
      </c>
      <c r="N188" s="20">
        <v>0</v>
      </c>
      <c r="O188" s="21">
        <v>16.199999999999996</v>
      </c>
      <c r="P188" s="22">
        <v>1296</v>
      </c>
      <c r="Q188" s="22">
        <v>810</v>
      </c>
      <c r="R188" s="22">
        <v>486</v>
      </c>
    </row>
    <row r="189" spans="1:18">
      <c r="A189" s="18">
        <v>185</v>
      </c>
      <c r="B189" s="19" t="s">
        <v>542</v>
      </c>
      <c r="C189" s="19" t="s">
        <v>369</v>
      </c>
      <c r="D189" s="20">
        <v>6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1">
        <v>6</v>
      </c>
      <c r="P189" s="22">
        <v>480</v>
      </c>
      <c r="Q189" s="22">
        <v>300</v>
      </c>
      <c r="R189" s="22">
        <v>180</v>
      </c>
    </row>
    <row r="190" spans="1:18">
      <c r="A190" s="18">
        <v>186</v>
      </c>
      <c r="B190" s="19" t="s">
        <v>543</v>
      </c>
      <c r="C190" s="19" t="s">
        <v>370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7.1999999999999975</v>
      </c>
      <c r="K190" s="20">
        <v>0</v>
      </c>
      <c r="L190" s="20">
        <v>0</v>
      </c>
      <c r="M190" s="20">
        <v>0</v>
      </c>
      <c r="N190" s="20">
        <v>0</v>
      </c>
      <c r="O190" s="21">
        <v>7.1999999999999975</v>
      </c>
      <c r="P190" s="22">
        <v>576</v>
      </c>
      <c r="Q190" s="22">
        <v>360</v>
      </c>
      <c r="R190" s="22">
        <v>216</v>
      </c>
    </row>
    <row r="191" spans="1:18">
      <c r="A191" s="18">
        <v>187</v>
      </c>
      <c r="B191" s="19" t="s">
        <v>544</v>
      </c>
      <c r="C191" s="19" t="s">
        <v>371</v>
      </c>
      <c r="D191" s="20">
        <v>27</v>
      </c>
      <c r="E191" s="20">
        <v>27</v>
      </c>
      <c r="F191" s="20">
        <v>18</v>
      </c>
      <c r="G191" s="20">
        <v>16.799999999999997</v>
      </c>
      <c r="H191" s="20">
        <v>21.59999999999998</v>
      </c>
      <c r="I191" s="20">
        <v>24.000000000000014</v>
      </c>
      <c r="J191" s="20">
        <v>20.400000000000027</v>
      </c>
      <c r="K191" s="20">
        <v>0</v>
      </c>
      <c r="L191" s="20">
        <v>0</v>
      </c>
      <c r="M191" s="20">
        <v>25.06750000000001</v>
      </c>
      <c r="N191" s="20">
        <v>19.392499999999998</v>
      </c>
      <c r="O191" s="21">
        <v>199.26</v>
      </c>
      <c r="P191" s="22">
        <v>15940.8</v>
      </c>
      <c r="Q191" s="22">
        <v>9963</v>
      </c>
      <c r="R191" s="22">
        <v>5977.7999999999993</v>
      </c>
    </row>
    <row r="192" spans="1:18">
      <c r="A192" s="18">
        <v>188</v>
      </c>
      <c r="B192" s="19" t="s">
        <v>182</v>
      </c>
      <c r="C192" s="19" t="s">
        <v>372</v>
      </c>
      <c r="D192" s="20">
        <v>0</v>
      </c>
      <c r="E192" s="20">
        <v>0</v>
      </c>
      <c r="F192" s="20">
        <v>9</v>
      </c>
      <c r="G192" s="20">
        <v>6</v>
      </c>
      <c r="H192" s="20">
        <v>12</v>
      </c>
      <c r="I192" s="20">
        <v>12</v>
      </c>
      <c r="J192" s="20">
        <v>18</v>
      </c>
      <c r="K192" s="20">
        <v>14</v>
      </c>
      <c r="L192" s="20">
        <v>11.5</v>
      </c>
      <c r="M192" s="20">
        <v>8</v>
      </c>
      <c r="N192" s="20">
        <v>0</v>
      </c>
      <c r="O192" s="21">
        <v>90.5</v>
      </c>
      <c r="P192" s="22">
        <v>7240</v>
      </c>
      <c r="Q192" s="22">
        <v>4525</v>
      </c>
      <c r="R192" s="22">
        <v>2715</v>
      </c>
    </row>
    <row r="193" spans="1:18">
      <c r="A193" s="18">
        <v>189</v>
      </c>
      <c r="B193" s="19" t="s">
        <v>545</v>
      </c>
      <c r="C193" s="19" t="s">
        <v>373</v>
      </c>
      <c r="D193" s="20">
        <v>41.999999999999993</v>
      </c>
      <c r="E193" s="20">
        <v>41.48</v>
      </c>
      <c r="F193" s="20">
        <v>29.52499999999997</v>
      </c>
      <c r="G193" s="20">
        <v>30.299999999999969</v>
      </c>
      <c r="H193" s="20">
        <v>32.092499999999973</v>
      </c>
      <c r="I193" s="20">
        <v>41.999999999999993</v>
      </c>
      <c r="J193" s="20">
        <v>41.999999999999993</v>
      </c>
      <c r="K193" s="20">
        <v>41.999999999999993</v>
      </c>
      <c r="L193" s="20">
        <v>39.352499999999999</v>
      </c>
      <c r="M193" s="20">
        <v>36.554999999999993</v>
      </c>
      <c r="N193" s="20">
        <v>25.074999999999989</v>
      </c>
      <c r="O193" s="21">
        <v>402.37999999999994</v>
      </c>
      <c r="P193" s="22">
        <v>32190.400000000001</v>
      </c>
      <c r="Q193" s="22">
        <v>20119</v>
      </c>
      <c r="R193" s="22">
        <v>12071.400000000001</v>
      </c>
    </row>
    <row r="194" spans="1:18">
      <c r="A194" s="18">
        <v>190</v>
      </c>
      <c r="B194" s="19" t="s">
        <v>5</v>
      </c>
      <c r="C194" s="19" t="s">
        <v>374</v>
      </c>
      <c r="D194" s="20">
        <v>72</v>
      </c>
      <c r="E194" s="20">
        <v>72</v>
      </c>
      <c r="F194" s="20">
        <v>54</v>
      </c>
      <c r="G194" s="20">
        <v>45</v>
      </c>
      <c r="H194" s="20">
        <v>63</v>
      </c>
      <c r="I194" s="20">
        <v>72</v>
      </c>
      <c r="J194" s="20">
        <v>72</v>
      </c>
      <c r="K194" s="20">
        <v>72</v>
      </c>
      <c r="L194" s="20">
        <v>72</v>
      </c>
      <c r="M194" s="20">
        <v>54</v>
      </c>
      <c r="N194" s="20">
        <v>54</v>
      </c>
      <c r="O194" s="21">
        <v>702</v>
      </c>
      <c r="P194" s="22">
        <v>56160</v>
      </c>
      <c r="Q194" s="22">
        <v>35100</v>
      </c>
      <c r="R194" s="22">
        <v>21060</v>
      </c>
    </row>
    <row r="195" spans="1:18">
      <c r="A195" s="18">
        <v>191</v>
      </c>
      <c r="B195" s="19" t="s">
        <v>184</v>
      </c>
      <c r="C195" s="19" t="s">
        <v>375</v>
      </c>
      <c r="D195" s="20">
        <v>15</v>
      </c>
      <c r="E195" s="20">
        <v>7</v>
      </c>
      <c r="F195" s="20">
        <v>7</v>
      </c>
      <c r="G195" s="20">
        <v>7</v>
      </c>
      <c r="H195" s="20">
        <v>7</v>
      </c>
      <c r="I195" s="20">
        <v>7</v>
      </c>
      <c r="J195" s="20">
        <v>14.399999999999977</v>
      </c>
      <c r="K195" s="20">
        <v>14.399999999999977</v>
      </c>
      <c r="L195" s="20">
        <v>8</v>
      </c>
      <c r="M195" s="20">
        <v>8</v>
      </c>
      <c r="N195" s="20">
        <v>0</v>
      </c>
      <c r="O195" s="21">
        <v>94.799999999999955</v>
      </c>
      <c r="P195" s="22">
        <v>7584</v>
      </c>
      <c r="Q195" s="22">
        <v>4740</v>
      </c>
      <c r="R195" s="22">
        <v>2844</v>
      </c>
    </row>
    <row r="196" spans="1:18">
      <c r="A196" s="18">
        <v>192</v>
      </c>
      <c r="B196" s="19" t="s">
        <v>546</v>
      </c>
      <c r="C196" s="19" t="s">
        <v>376</v>
      </c>
      <c r="D196" s="20">
        <v>17.799999999999997</v>
      </c>
      <c r="E196" s="20">
        <v>17.700000000000003</v>
      </c>
      <c r="F196" s="20">
        <v>12</v>
      </c>
      <c r="G196" s="20">
        <v>12</v>
      </c>
      <c r="H196" s="20">
        <v>12</v>
      </c>
      <c r="I196" s="20">
        <v>12</v>
      </c>
      <c r="J196" s="20">
        <v>14</v>
      </c>
      <c r="K196" s="20">
        <v>12</v>
      </c>
      <c r="L196" s="20">
        <v>12</v>
      </c>
      <c r="M196" s="20">
        <v>12</v>
      </c>
      <c r="N196" s="20">
        <v>0</v>
      </c>
      <c r="O196" s="21">
        <v>133.5</v>
      </c>
      <c r="P196" s="22">
        <v>10680</v>
      </c>
      <c r="Q196" s="22">
        <v>6675</v>
      </c>
      <c r="R196" s="22">
        <v>4005</v>
      </c>
    </row>
    <row r="197" spans="1:18">
      <c r="A197" s="18">
        <v>193</v>
      </c>
      <c r="B197" s="19" t="s">
        <v>185</v>
      </c>
      <c r="C197" s="19" t="s">
        <v>377</v>
      </c>
      <c r="D197" s="20">
        <v>0</v>
      </c>
      <c r="E197" s="20">
        <v>17.600000000000009</v>
      </c>
      <c r="F197" s="20">
        <v>0</v>
      </c>
      <c r="G197" s="20">
        <v>17.600000000000009</v>
      </c>
      <c r="H197" s="20">
        <v>8.2499999999999982</v>
      </c>
      <c r="I197" s="20">
        <v>0</v>
      </c>
      <c r="J197" s="20">
        <v>41.799999999999976</v>
      </c>
      <c r="K197" s="20">
        <v>0</v>
      </c>
      <c r="L197" s="20">
        <v>17.600000000000009</v>
      </c>
      <c r="M197" s="20">
        <v>17.600000000000009</v>
      </c>
      <c r="N197" s="20">
        <v>0</v>
      </c>
      <c r="O197" s="21">
        <v>120.45000000000002</v>
      </c>
      <c r="P197" s="22">
        <v>9636</v>
      </c>
      <c r="Q197" s="22">
        <v>6022.5</v>
      </c>
      <c r="R197" s="22">
        <v>3613.5</v>
      </c>
    </row>
    <row r="198" spans="1:18">
      <c r="A198" s="18">
        <v>194</v>
      </c>
      <c r="B198" s="19" t="s">
        <v>547</v>
      </c>
      <c r="C198" s="19" t="s">
        <v>389</v>
      </c>
      <c r="D198" s="20">
        <v>8.3999999999999968</v>
      </c>
      <c r="E198" s="20">
        <v>0</v>
      </c>
      <c r="F198" s="20">
        <v>0</v>
      </c>
      <c r="G198" s="20">
        <v>8.3999999999999968</v>
      </c>
      <c r="H198" s="20">
        <v>8.3999999999999968</v>
      </c>
      <c r="I198" s="20">
        <v>9</v>
      </c>
      <c r="J198" s="20">
        <v>9</v>
      </c>
      <c r="K198" s="20">
        <v>9</v>
      </c>
      <c r="L198" s="20">
        <v>10.5</v>
      </c>
      <c r="M198" s="20">
        <v>10.5</v>
      </c>
      <c r="N198" s="20">
        <v>0</v>
      </c>
      <c r="O198" s="21">
        <v>73.199999999999989</v>
      </c>
      <c r="P198" s="22">
        <v>5856</v>
      </c>
      <c r="Q198" s="22">
        <v>3660</v>
      </c>
      <c r="R198" s="22">
        <v>2196</v>
      </c>
    </row>
    <row r="199" spans="1:18">
      <c r="A199" s="18">
        <v>195</v>
      </c>
      <c r="B199" s="19" t="s">
        <v>548</v>
      </c>
      <c r="C199" s="19" t="s">
        <v>391</v>
      </c>
      <c r="D199" s="20">
        <v>8.8000000000000043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1">
        <v>8.8000000000000043</v>
      </c>
      <c r="P199" s="22">
        <v>704</v>
      </c>
      <c r="Q199" s="22">
        <v>440</v>
      </c>
      <c r="R199" s="22">
        <v>264</v>
      </c>
    </row>
    <row r="200" spans="1:18">
      <c r="A200" s="18">
        <v>196</v>
      </c>
      <c r="B200" s="19" t="s">
        <v>549</v>
      </c>
      <c r="C200" s="19" t="s">
        <v>390</v>
      </c>
      <c r="D200" s="20">
        <v>41.40000000000002</v>
      </c>
      <c r="E200" s="20">
        <v>40.500000000000014</v>
      </c>
      <c r="F200" s="20">
        <v>24.182499999999987</v>
      </c>
      <c r="G200" s="20">
        <v>28.799999999999969</v>
      </c>
      <c r="H200" s="20">
        <v>28.737499999999972</v>
      </c>
      <c r="I200" s="20">
        <v>14.399999999999991</v>
      </c>
      <c r="J200" s="20">
        <v>16.199999999999989</v>
      </c>
      <c r="K200" s="20">
        <v>12.599999999999994</v>
      </c>
      <c r="L200" s="20">
        <v>10.349999999999998</v>
      </c>
      <c r="M200" s="20">
        <v>8.1000000000000014</v>
      </c>
      <c r="N200" s="20">
        <v>0</v>
      </c>
      <c r="O200" s="21">
        <v>225.26999999999995</v>
      </c>
      <c r="P200" s="22">
        <v>18021.599999999999</v>
      </c>
      <c r="Q200" s="22">
        <v>11263.5</v>
      </c>
      <c r="R200" s="22">
        <v>6758.0999999999985</v>
      </c>
    </row>
    <row r="201" spans="1:18">
      <c r="A201" s="18">
        <v>197</v>
      </c>
      <c r="B201" s="19" t="s">
        <v>550</v>
      </c>
      <c r="C201" s="19" t="s">
        <v>392</v>
      </c>
      <c r="D201" s="20">
        <v>9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1">
        <v>9</v>
      </c>
      <c r="P201" s="22">
        <v>720</v>
      </c>
      <c r="Q201" s="22">
        <v>450</v>
      </c>
      <c r="R201" s="22">
        <v>270</v>
      </c>
    </row>
    <row r="202" spans="1:18" ht="15.75">
      <c r="A202" s="35" t="s">
        <v>187</v>
      </c>
      <c r="B202" s="35"/>
      <c r="C202" s="35"/>
      <c r="D202" s="23">
        <v>9898.9949999999917</v>
      </c>
      <c r="E202" s="23">
        <v>9381.8799999999974</v>
      </c>
      <c r="F202" s="23">
        <v>6999.4199999999992</v>
      </c>
      <c r="G202" s="23">
        <v>6781.894999999995</v>
      </c>
      <c r="H202" s="23">
        <v>8184.342499999997</v>
      </c>
      <c r="I202" s="23">
        <v>10108.084999999997</v>
      </c>
      <c r="J202" s="23">
        <v>10746.542499999992</v>
      </c>
      <c r="K202" s="23">
        <v>9624.1750000000047</v>
      </c>
      <c r="L202" s="23">
        <v>9657.6</v>
      </c>
      <c r="M202" s="23">
        <v>8578.8024999999961</v>
      </c>
      <c r="N202" s="23">
        <v>6270.2725</v>
      </c>
      <c r="O202" s="24">
        <v>96232.010000000068</v>
      </c>
      <c r="P202" s="24">
        <v>7698561</v>
      </c>
      <c r="Q202" s="24">
        <v>4811601</v>
      </c>
      <c r="R202" s="24">
        <v>2886960</v>
      </c>
    </row>
  </sheetData>
  <mergeCells count="9">
    <mergeCell ref="A202:C202"/>
    <mergeCell ref="A1:R1"/>
    <mergeCell ref="A2:A4"/>
    <mergeCell ref="B2:B4"/>
    <mergeCell ref="C2:C4"/>
    <mergeCell ref="D2:O2"/>
    <mergeCell ref="P2:P3"/>
    <mergeCell ref="Q2:Q3"/>
    <mergeCell ref="R2:R3"/>
  </mergeCells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2013-05-14T11:13:20Z</dcterms:modified>
</cp:coreProperties>
</file>